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Remus\Desktop\School\Canadian Suburbs Project\2021\Datamakers\"/>
    </mc:Choice>
  </mc:AlternateContent>
  <xr:revisionPtr revIDLastSave="0" documentId="13_ncr:1_{97D9BA09-70E1-430C-961A-709092964F01}" xr6:coauthVersionLast="47" xr6:coauthVersionMax="47" xr10:uidLastSave="{00000000-0000-0000-0000-000000000000}"/>
  <bookViews>
    <workbookView xWindow="-120" yWindow="-120" windowWidth="29040" windowHeight="15840" tabRatio="489" activeTab="4" xr2:uid="{00000000-000D-0000-FFFF-FFFF00000000}"/>
  </bookViews>
  <sheets>
    <sheet name="INFO" sheetId="16" r:id="rId1"/>
    <sheet name="2006 Original" sheetId="5" r:id="rId2"/>
    <sheet name="2016 Original" sheetId="6" r:id="rId3"/>
    <sheet name="2021 Original" sheetId="12" r:id="rId4"/>
    <sheet name="2021 CTDataMaker" sheetId="8" r:id="rId5"/>
    <sheet name="Thresholds" sheetId="13" r:id="rId6"/>
    <sheet name="Summary" sheetId="19" r:id="rId7"/>
  </sheets>
  <definedNames>
    <definedName name="_xlnm._FilterDatabase" localSheetId="4" hidden="1">'2021 CTDataMaker'!$A$1:$BO$55</definedName>
    <definedName name="_xlnm._FilterDatabase" localSheetId="3" hidden="1">'2021 Original'!$A$1:$N$55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19" l="1"/>
  <c r="E3" i="19"/>
  <c r="H3" i="19"/>
  <c r="I3" i="19" s="1"/>
  <c r="J3" i="19"/>
  <c r="K3" i="19"/>
  <c r="J4" i="19"/>
  <c r="J8" i="19" s="1"/>
  <c r="H5" i="19"/>
  <c r="L5" i="19" s="1"/>
  <c r="I5" i="19"/>
  <c r="J5" i="19"/>
  <c r="M5" i="19" s="1"/>
  <c r="K5" i="19"/>
  <c r="H6" i="19"/>
  <c r="I6" i="19"/>
  <c r="J6" i="19"/>
  <c r="K6" i="19" s="1"/>
  <c r="B8" i="19"/>
  <c r="C6" i="19" s="1"/>
  <c r="D8" i="19"/>
  <c r="E6" i="19" s="1"/>
  <c r="F8" i="19"/>
  <c r="G3" i="19" s="1"/>
  <c r="H8" i="19"/>
  <c r="L6" i="19" s="1"/>
  <c r="I8" i="19"/>
  <c r="H11" i="19"/>
  <c r="I11" i="19"/>
  <c r="J11" i="19"/>
  <c r="J16" i="19" s="1"/>
  <c r="J12" i="19"/>
  <c r="E13" i="19"/>
  <c r="G13" i="19"/>
  <c r="H13" i="19"/>
  <c r="I13" i="19"/>
  <c r="J13" i="19"/>
  <c r="K13" i="19"/>
  <c r="E14" i="19"/>
  <c r="G14" i="19"/>
  <c r="H14" i="19"/>
  <c r="I14" i="19" s="1"/>
  <c r="J14" i="19"/>
  <c r="K14" i="19"/>
  <c r="B16" i="19"/>
  <c r="C11" i="19" s="1"/>
  <c r="D16" i="19"/>
  <c r="H16" i="19" s="1"/>
  <c r="F16" i="19"/>
  <c r="G11" i="19" s="1"/>
  <c r="C19" i="19"/>
  <c r="E19" i="19"/>
  <c r="G19" i="19"/>
  <c r="H19" i="19"/>
  <c r="I19" i="19" s="1"/>
  <c r="J19" i="19"/>
  <c r="K19" i="19"/>
  <c r="L19" i="19"/>
  <c r="J20" i="19"/>
  <c r="C21" i="19"/>
  <c r="H21" i="19"/>
  <c r="I21" i="19" s="1"/>
  <c r="J21" i="19"/>
  <c r="K21" i="19"/>
  <c r="L21" i="19"/>
  <c r="C22" i="19"/>
  <c r="E22" i="19"/>
  <c r="G22" i="19"/>
  <c r="H22" i="19"/>
  <c r="L22" i="19" s="1"/>
  <c r="I22" i="19"/>
  <c r="J22" i="19"/>
  <c r="K22" i="19" s="1"/>
  <c r="B24" i="19"/>
  <c r="D24" i="19"/>
  <c r="E21" i="19" s="1"/>
  <c r="F24" i="19"/>
  <c r="G21" i="19" s="1"/>
  <c r="H24" i="19"/>
  <c r="I24" i="19"/>
  <c r="M14" i="19" l="1"/>
  <c r="M13" i="19"/>
  <c r="K16" i="19"/>
  <c r="M12" i="19"/>
  <c r="K8" i="19"/>
  <c r="M3" i="19"/>
  <c r="I16" i="19"/>
  <c r="L13" i="19"/>
  <c r="L14" i="19"/>
  <c r="L11" i="19"/>
  <c r="G5" i="19"/>
  <c r="M11" i="19"/>
  <c r="M6" i="19"/>
  <c r="E5" i="19"/>
  <c r="C5" i="19"/>
  <c r="J24" i="19"/>
  <c r="M20" i="19" s="1"/>
  <c r="K11" i="19"/>
  <c r="M4" i="19"/>
  <c r="C14" i="19"/>
  <c r="L3" i="19"/>
  <c r="G6" i="19"/>
  <c r="E11" i="19"/>
  <c r="C13" i="19"/>
  <c r="C5" i="13"/>
  <c r="D5" i="13"/>
  <c r="E6" i="13"/>
  <c r="F6" i="13"/>
  <c r="C12" i="13"/>
  <c r="D12" i="13"/>
  <c r="E13" i="13"/>
  <c r="F13" i="13"/>
  <c r="M21" i="19" l="1"/>
  <c r="M19" i="19"/>
  <c r="K24" i="19"/>
  <c r="M22"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2" authorId="0" shapeId="0" xr:uid="{CB9B56D1-9DD2-4AAA-88FC-A912009CE012}">
      <text>
        <r>
          <rPr>
            <sz val="10"/>
            <color rgb="FF000000"/>
            <rFont val="Calibri"/>
            <family val="2"/>
            <scheme val="minor"/>
          </rPr>
          <t>======
ID#AAAAnZDX7i8
    (2023-01-12 21:09:40)
(r) revised</t>
        </r>
      </text>
    </comment>
    <comment ref="C7" authorId="0" shapeId="0" xr:uid="{EC8715E9-3134-4D6C-BD1D-1BC54ACB08C9}">
      <text>
        <r>
          <rPr>
            <sz val="10"/>
            <color rgb="FF000000"/>
            <rFont val="Calibri"/>
            <family val="2"/>
            <scheme val="minor"/>
          </rPr>
          <t>======
ID#AAAAnZDX7AU
    (2023-01-12 21:09:39)
(r) revised</t>
        </r>
      </text>
    </comment>
    <comment ref="C8" authorId="0" shapeId="0" xr:uid="{88D4D43C-4F64-4114-BE09-6EF847CE397B}">
      <text>
        <r>
          <rPr>
            <sz val="10"/>
            <color rgb="FF000000"/>
            <rFont val="Calibri"/>
            <family val="2"/>
            <scheme val="minor"/>
          </rPr>
          <t>======
ID#AAAAnZDX8G4
    (2023-01-12 21:09:40)
(r) revised</t>
        </r>
      </text>
    </comment>
    <comment ref="C45" authorId="0" shapeId="0" xr:uid="{73E22E00-A18A-44F6-8490-A74E9CA6A39D}">
      <text>
        <r>
          <rPr>
            <sz val="10"/>
            <color rgb="FF000000"/>
            <rFont val="Calibri"/>
            <family val="2"/>
            <scheme val="minor"/>
          </rPr>
          <t>======
ID#AAAAnZDX7bk
    (2023-01-12 21:09:40)
(r) revised</t>
        </r>
      </text>
    </comment>
    <comment ref="C46" authorId="0" shapeId="0" xr:uid="{520E111B-05B6-4B3F-8A22-30C22B33D4CF}">
      <text>
        <r>
          <rPr>
            <sz val="10"/>
            <color rgb="FF000000"/>
            <rFont val="Calibri"/>
            <family val="2"/>
            <scheme val="minor"/>
          </rPr>
          <t>======
ID#AAAAnZDX664
    (2023-01-12 21:09:39)
(r) revised</t>
        </r>
      </text>
    </comment>
    <comment ref="C47" authorId="0" shapeId="0" xr:uid="{251EE7B5-8B62-465C-8975-9D009EBFCF55}">
      <text>
        <r>
          <rPr>
            <sz val="10"/>
            <color rgb="FF000000"/>
            <rFont val="Calibri"/>
            <family val="2"/>
            <scheme val="minor"/>
          </rPr>
          <t>======
ID#AAAAnZDX6zc
    (2023-01-12 21:09:39)
(r) revised</t>
        </r>
      </text>
    </comment>
    <comment ref="C48" authorId="0" shapeId="0" xr:uid="{8AEE1EB9-9A10-461D-94A1-D94FEBC58A95}">
      <text>
        <r>
          <rPr>
            <sz val="10"/>
            <color rgb="FF000000"/>
            <rFont val="Calibri"/>
            <family val="2"/>
            <scheme val="minor"/>
          </rPr>
          <t>======
ID#AAAAnZDX7Tc
    (2023-01-12 21:09:40)
(r) revised</t>
        </r>
      </text>
    </comment>
    <comment ref="C49" authorId="0" shapeId="0" xr:uid="{25D3A04C-48B8-4AD8-B896-DE152C4FC904}">
      <text>
        <r>
          <rPr>
            <sz val="10"/>
            <color rgb="FF000000"/>
            <rFont val="Calibri"/>
            <family val="2"/>
            <scheme val="minor"/>
          </rPr>
          <t>======
ID#AAAAnZDX7A8
    (2023-01-12 21:09:39)
(r) revised</t>
        </r>
      </text>
    </comment>
    <comment ref="C50" authorId="0" shapeId="0" xr:uid="{37303FE1-1D16-4723-AD21-B94518B16905}">
      <text>
        <r>
          <rPr>
            <sz val="10"/>
            <color rgb="FF000000"/>
            <rFont val="Calibri"/>
            <family val="2"/>
            <scheme val="minor"/>
          </rPr>
          <t>======
ID#AAAAnZDX78o
    (2023-01-12 21:09:40)
(r) revised</t>
        </r>
      </text>
    </comment>
    <comment ref="C51" authorId="0" shapeId="0" xr:uid="{7CBFAA05-58F8-45F3-9182-0B6008B67DC0}">
      <text>
        <r>
          <rPr>
            <sz val="10"/>
            <color rgb="FF000000"/>
            <rFont val="Calibri"/>
            <family val="2"/>
            <scheme val="minor"/>
          </rPr>
          <t>======
ID#AAAAnZDX7Uw
    (2023-01-12 21:09:40)
(r) revised</t>
        </r>
      </text>
    </comment>
    <comment ref="C55" authorId="0" shapeId="0" xr:uid="{EBFC3193-028F-4A69-85F5-72A42E4ACFA1}">
      <text>
        <r>
          <rPr>
            <sz val="10"/>
            <color rgb="FF000000"/>
            <rFont val="Calibri"/>
            <family val="2"/>
            <scheme val="minor"/>
          </rPr>
          <t>======
ID#AAAAnZDX8E0
    (2023-01-12 21:09:40)
(r) revised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R7" authorId="0" shapeId="0" xr:uid="{AD337B44-0F21-4C68-BC3F-7B8BEB4AA128}">
      <text>
        <r>
          <rPr>
            <sz val="10"/>
            <color rgb="FF000000"/>
            <rFont val="Calibri"/>
            <family val="2"/>
            <scheme val="minor"/>
          </rPr>
          <t>======
ID#AAAAnZDX7AU
    (2023-01-12 21:09:39)
(r) revised</t>
        </r>
      </text>
    </comment>
    <comment ref="R8" authorId="0" shapeId="0" xr:uid="{B6F82505-3CBA-49E2-B449-84D98E4FE487}">
      <text>
        <r>
          <rPr>
            <sz val="10"/>
            <color rgb="FF000000"/>
            <rFont val="Calibri"/>
            <family val="2"/>
            <scheme val="minor"/>
          </rPr>
          <t>======
ID#AAAAnZDX8G4
    (2023-01-12 21:09:40)
(r) revised</t>
        </r>
      </text>
    </comment>
  </commentList>
</comments>
</file>

<file path=xl/sharedStrings.xml><?xml version="1.0" encoding="utf-8"?>
<sst xmlns="http://schemas.openxmlformats.org/spreadsheetml/2006/main" count="690" uniqueCount="350">
  <si>
    <t>Exurban</t>
  </si>
  <si>
    <t>2006 Population</t>
  </si>
  <si>
    <t>Active Core</t>
  </si>
  <si>
    <t>Transit Suburb</t>
  </si>
  <si>
    <t>Auto Suburb</t>
  </si>
  <si>
    <t>Total</t>
  </si>
  <si>
    <t>Driver</t>
  </si>
  <si>
    <t>Passenger</t>
  </si>
  <si>
    <t>Walk</t>
  </si>
  <si>
    <t>Bike</t>
  </si>
  <si>
    <t>Other</t>
  </si>
  <si>
    <t>AREA_NAME</t>
  </si>
  <si>
    <t>2006 Private Dwellings</t>
  </si>
  <si>
    <t>2006 Private Dwellings: Occupied by Usual Residents</t>
  </si>
  <si>
    <t>Land Area, sq km</t>
  </si>
  <si>
    <t>Land Area, sq km: Persons per sq km</t>
  </si>
  <si>
    <t>Land Area, sq km: Dwellings per sq km</t>
  </si>
  <si>
    <t>GEOUID 2016</t>
  </si>
  <si>
    <t>Pop 2016</t>
  </si>
  <si>
    <t>Pop 2011</t>
  </si>
  <si>
    <t>Total DU</t>
  </si>
  <si>
    <t>Occu DU</t>
  </si>
  <si>
    <t>PopDenSqKm</t>
  </si>
  <si>
    <t>AreaSqKm</t>
  </si>
  <si>
    <t>Total Commute</t>
  </si>
  <si>
    <t>Transit</t>
  </si>
  <si>
    <t>2006
Population</t>
  </si>
  <si>
    <t>2006
Population
(%)</t>
  </si>
  <si>
    <t>2016
Population</t>
  </si>
  <si>
    <t>2016
Population
(%)</t>
  </si>
  <si>
    <t>Population Growth
2006-2016</t>
  </si>
  <si>
    <t>St. John's</t>
  </si>
  <si>
    <t>CMA total</t>
  </si>
  <si>
    <t>split</t>
  </si>
  <si>
    <t>Neighbourhood</t>
  </si>
  <si>
    <t>Glenridge Crescent</t>
  </si>
  <si>
    <t>N of downtown</t>
  </si>
  <si>
    <t>University, Pippy Park</t>
  </si>
  <si>
    <t>Mt Cashel</t>
  </si>
  <si>
    <t>West End</t>
  </si>
  <si>
    <t>Transit Hub &amp; Hospital</t>
  </si>
  <si>
    <t>Torbay (N of airport)</t>
  </si>
  <si>
    <t>Airport, Glenvilla Court</t>
  </si>
  <si>
    <t>Smart Centres Central</t>
  </si>
  <si>
    <t>St. John Bosco School</t>
  </si>
  <si>
    <t>Avalon Mall, E of Mundy Pond</t>
  </si>
  <si>
    <t>Southern Mount Pearl</t>
  </si>
  <si>
    <t>Glendale (Central Mount Pearl)</t>
  </si>
  <si>
    <t>West End (adjacent to Mount Pearl)</t>
  </si>
  <si>
    <t>Southern Downtown area</t>
  </si>
  <si>
    <t>South of Downtown</t>
  </si>
  <si>
    <t>Downtown</t>
  </si>
  <si>
    <t>Central</t>
  </si>
  <si>
    <t>South of Mount Pearl</t>
  </si>
  <si>
    <t>Paradise E (Town)</t>
  </si>
  <si>
    <t>Penetanguishene (S of airport)</t>
  </si>
  <si>
    <t>Kelligrews (Conception Bay South)</t>
  </si>
  <si>
    <t>Upper Gullies (Conception Bay South)</t>
  </si>
  <si>
    <t>Talcville (Conception Bay South)</t>
  </si>
  <si>
    <t>Northern Mount Pearl</t>
  </si>
  <si>
    <t>Witless Bay (Town)</t>
  </si>
  <si>
    <t>Glendale (Mount Pearl)</t>
  </si>
  <si>
    <t>2006
Total Dwelling Units</t>
  </si>
  <si>
    <t>2006
Total Dwelling Units (%)</t>
  </si>
  <si>
    <t>2016
Total Dwelling Units</t>
  </si>
  <si>
    <t>2016
Total Dwelling Units (%)</t>
  </si>
  <si>
    <t>Total Dwelling Unit Growth
2006-2016</t>
  </si>
  <si>
    <t>% Total Dwelling Unit Growth
2006-2016</t>
  </si>
  <si>
    <t>% of Total Dwelling Unit Growth
2006-2016</t>
  </si>
  <si>
    <t>2006
Occupied Dwelling Units</t>
  </si>
  <si>
    <t>2006
Occupied Dwelling Units (%)</t>
  </si>
  <si>
    <t>2016
Occupied Dwelling Units</t>
  </si>
  <si>
    <t>2016
Occupied Dwelling Units (%)</t>
  </si>
  <si>
    <t>Occupied Dwelling Unit Growth
2006-2016</t>
  </si>
  <si>
    <t>% Occupied Dwelling Unit Growth
2006-2016</t>
  </si>
  <si>
    <t>% of Total Occupied Dwelling Unit Growth
2006-2016</t>
  </si>
  <si>
    <t>&lt;-- Moving Backward</t>
  </si>
  <si>
    <t>% Population Growth
2006-2016</t>
  </si>
  <si>
    <t>% of Total Population Growth
2006-2016</t>
  </si>
  <si>
    <t>2016 CTDataMaker using new 2016 Classifications</t>
  </si>
  <si>
    <t>Unclassified</t>
  </si>
  <si>
    <t>100010005.01</t>
  </si>
  <si>
    <t>CMA</t>
  </si>
  <si>
    <t>100010005.02</t>
  </si>
  <si>
    <t>100010006.00</t>
  </si>
  <si>
    <t>100010007.00</t>
  </si>
  <si>
    <t>100010008.00</t>
  </si>
  <si>
    <t>100010009.00</t>
  </si>
  <si>
    <t>100010010.00</t>
  </si>
  <si>
    <t>100010011.00</t>
  </si>
  <si>
    <t>100010012.00</t>
  </si>
  <si>
    <t>100010013.00</t>
  </si>
  <si>
    <t>100010015.02</t>
  </si>
  <si>
    <t>100010002.00</t>
  </si>
  <si>
    <t>100010003.01</t>
  </si>
  <si>
    <t>100010003.02</t>
  </si>
  <si>
    <t>100010014.00</t>
  </si>
  <si>
    <t>100010015.01</t>
  </si>
  <si>
    <t>100010015.03</t>
  </si>
  <si>
    <t>100010015.04</t>
  </si>
  <si>
    <t>100010016.00</t>
  </si>
  <si>
    <t>100010100.01</t>
  </si>
  <si>
    <t>100010170.01</t>
  </si>
  <si>
    <t>100010170.02</t>
  </si>
  <si>
    <t>100010171.00</t>
  </si>
  <si>
    <t>100010172.02</t>
  </si>
  <si>
    <t>100010172.03</t>
  </si>
  <si>
    <t>100010172.04</t>
  </si>
  <si>
    <t>100010172.05</t>
  </si>
  <si>
    <t>100010172.06</t>
  </si>
  <si>
    <t>100010202.02</t>
  </si>
  <si>
    <t>100010202.04</t>
  </si>
  <si>
    <t>100010202.05</t>
  </si>
  <si>
    <t>100010300.00</t>
  </si>
  <si>
    <t>100010301.01</t>
  </si>
  <si>
    <t>100010301.02</t>
  </si>
  <si>
    <t>100010302.00</t>
  </si>
  <si>
    <t>100010017.00</t>
  </si>
  <si>
    <t>100010100.03</t>
  </si>
  <si>
    <t>100010100.04</t>
  </si>
  <si>
    <t>100010110.00</t>
  </si>
  <si>
    <t>100010200.01</t>
  </si>
  <si>
    <t>100010200.02</t>
  </si>
  <si>
    <t>100010200.03</t>
  </si>
  <si>
    <t>100010201.00</t>
  </si>
  <si>
    <t>100010202.01</t>
  </si>
  <si>
    <t>100010001.00</t>
  </si>
  <si>
    <t>100010004.00</t>
  </si>
  <si>
    <t>CMA/CA</t>
  </si>
  <si>
    <t>Name</t>
  </si>
  <si>
    <t>Total Employed Labour Force 15 ~dress by Mode of Transportation</t>
  </si>
  <si>
    <t>Total Employed Labour Force 15 ~tion: Car, truck, van as driver</t>
  </si>
  <si>
    <t>Total Employed Labour Force 15 ~n: Car, truck, van as passenger</t>
  </si>
  <si>
    <t>Total Employed Labour Force 15 ~ Transportation: Public transit</t>
  </si>
  <si>
    <t>Public transit %</t>
  </si>
  <si>
    <t>Total Employed Labour Force 15 ~ Transportation: Walked to work</t>
  </si>
  <si>
    <t>Total Employed Labour Force 15 ~Mode of Transportation: Bicycle</t>
  </si>
  <si>
    <t>Total Active Transportation</t>
  </si>
  <si>
    <t>Active Transportation %</t>
  </si>
  <si>
    <t>Total Employed Labour Force 15 ~e of Transportation: Motorcycle</t>
  </si>
  <si>
    <t>Total Employed Labour Force 15 ~Mode of Transportation: Taxicab</t>
  </si>
  <si>
    <t>Total Employed Labour Force 15 ~of Transportation: Other method</t>
  </si>
  <si>
    <t>Classification</t>
  </si>
  <si>
    <t>Overview</t>
  </si>
  <si>
    <t>* Where the metro floor did not exceed the national floor, the national floor was used (based on averages derived from raw data nationally for all CMAs only)</t>
  </si>
  <si>
    <t>Sheets</t>
  </si>
  <si>
    <t>2006 Original</t>
  </si>
  <si>
    <t>contains original 2006 Census data provided by Statistics Canada and downloaded from PCensus</t>
  </si>
  <si>
    <t>2016 Original</t>
  </si>
  <si>
    <t>contains original 2016 Census data provided by Statistics Canada and downloaded from Computing in the Humanities and Social Sciences (CHASS) through University of Toronto</t>
  </si>
  <si>
    <t>2016 Datamaker</t>
  </si>
  <si>
    <t>classifies 2016 Census data by the Research Team using the 'T9' classification update from Gordon &amp; Janzen's (2013) 'T8' model</t>
  </si>
  <si>
    <t>estimates 2006 data based on values from Allen &amp; Taylor (2018)</t>
  </si>
  <si>
    <t>compares classifications for 2006 and 2016</t>
  </si>
  <si>
    <t>Thresholds</t>
  </si>
  <si>
    <t>Sources</t>
  </si>
  <si>
    <t>2016
Census Tract ID</t>
  </si>
  <si>
    <t xml:space="preserve">2006
split CT reference
</t>
  </si>
  <si>
    <t>2006
split CT weight apportioned</t>
  </si>
  <si>
    <t xml:space="preserve">2006
split CT population
</t>
  </si>
  <si>
    <t>2006
split CT 
total dwelling units</t>
  </si>
  <si>
    <t>2006
split CT occupied dwelling units</t>
  </si>
  <si>
    <t>2006
Census Tract ID</t>
  </si>
  <si>
    <t>Area (2016)
Square Km</t>
  </si>
  <si>
    <t>Area (2016)
Hectares</t>
  </si>
  <si>
    <t>2011
Population</t>
  </si>
  <si>
    <t>Population
Growth
2006-16</t>
  </si>
  <si>
    <t>Population
Growth %
2006-16</t>
  </si>
  <si>
    <t>Population Density per square Km
2016</t>
  </si>
  <si>
    <t>Total DU Growth
2006-16</t>
  </si>
  <si>
    <t>Total DU Growth %
2006-16</t>
  </si>
  <si>
    <t>2006
Occuped Dwelling Units</t>
  </si>
  <si>
    <t>Occupied DU Growth
2006-16</t>
  </si>
  <si>
    <t>Occupied DU Growth %
2006-16</t>
  </si>
  <si>
    <t>Occupied DU
Density per hectare
2016</t>
  </si>
  <si>
    <t>Total Commuters
2016</t>
  </si>
  <si>
    <t>Active Transport
Normalized</t>
  </si>
  <si>
    <t>Other Transport Method</t>
  </si>
  <si>
    <t>2016
'T9' model
Classification</t>
  </si>
  <si>
    <t>2006
'T9' model
Classification</t>
  </si>
  <si>
    <t>Note:
Weighted-values produced by Allen and Taylor (2018) were utilized for estimating 2006 data in cases of census tract splits for 2016. While useful, these values sometimes produce non-sensical split references from 2016 to 2006 census tracts. Visual inspection of each split was carried-out which resulted in the intentional omission of some Allen and Taylor data.</t>
  </si>
  <si>
    <t>2021 Census Tract ID</t>
  </si>
  <si>
    <t>Weighting ID</t>
  </si>
  <si>
    <t>2016-2021 Pop Weighting</t>
  </si>
  <si>
    <t>Area (2021) Square Km</t>
  </si>
  <si>
    <t>Area (2021) Hectares</t>
  </si>
  <si>
    <t>2021 Population</t>
  </si>
  <si>
    <t>2016 Population Adjusted</t>
  </si>
  <si>
    <t>Population Growth 2016-2021</t>
  </si>
  <si>
    <t xml:space="preserve">Population Growth % 2016-2021 </t>
  </si>
  <si>
    <t>Population Density per square km 2021</t>
  </si>
  <si>
    <t>2016-2021 Dwelling Unit Weighting</t>
  </si>
  <si>
    <t>2021 Total Dwelling Units</t>
  </si>
  <si>
    <t>2016 Adjusted Total Dwelling Units</t>
  </si>
  <si>
    <t>Total DU Growth 2016-2021</t>
  </si>
  <si>
    <t>Total DU Growth % 2016-2021</t>
  </si>
  <si>
    <t>2021 Occupied Dwelling Units</t>
  </si>
  <si>
    <t>2016 Occupied Dwelling Units Adjusted</t>
  </si>
  <si>
    <t>Occupied DU Growth 2016-2021</t>
  </si>
  <si>
    <t>Occupied Growth % 2016-2021</t>
  </si>
  <si>
    <t>Occupied DU Density per Hectare 2021</t>
  </si>
  <si>
    <t>Total Commuters 2021</t>
  </si>
  <si>
    <t>Auto Drivers (2021)</t>
  </si>
  <si>
    <t>Auto Passengers (2021)</t>
  </si>
  <si>
    <t>Auto
Total (2021)</t>
  </si>
  <si>
    <t>Auto
% (2021)</t>
  </si>
  <si>
    <t>Total Auto Normalized (2021)</t>
  </si>
  <si>
    <t>Public Transit
Total (2021)</t>
  </si>
  <si>
    <t>Public Transit
% (2021)</t>
  </si>
  <si>
    <t xml:space="preserve">Public Transit
Normalized (2021) </t>
  </si>
  <si>
    <t>Walkers  (2021)</t>
  </si>
  <si>
    <t>Cyclists (2021)</t>
  </si>
  <si>
    <t>Active Transport Total (2021)</t>
  </si>
  <si>
    <t>Active Transport
% (2021)</t>
  </si>
  <si>
    <t>2021 'T9' Model Classification</t>
  </si>
  <si>
    <t>notes 2016-2021</t>
  </si>
  <si>
    <t>notes 2006-16</t>
  </si>
  <si>
    <t>0010001.00</t>
  </si>
  <si>
    <t>0010002.00</t>
  </si>
  <si>
    <t>0010003.01</t>
  </si>
  <si>
    <t>0010003.02</t>
  </si>
  <si>
    <t>0010004.01</t>
  </si>
  <si>
    <t>0010004.02</t>
  </si>
  <si>
    <t>0010005.01</t>
  </si>
  <si>
    <t>0010005.02</t>
  </si>
  <si>
    <t>0010006.00</t>
  </si>
  <si>
    <t>0010007.00</t>
  </si>
  <si>
    <t>0010008.00</t>
  </si>
  <si>
    <t>0010009.00</t>
  </si>
  <si>
    <t>0010010.00</t>
  </si>
  <si>
    <t>0010011.00</t>
  </si>
  <si>
    <t>0010012.00</t>
  </si>
  <si>
    <t>0010013.00</t>
  </si>
  <si>
    <t>0010014.00</t>
  </si>
  <si>
    <t>0010015.01</t>
  </si>
  <si>
    <t>0010015.02</t>
  </si>
  <si>
    <t>0010015.03</t>
  </si>
  <si>
    <t>0010015.04</t>
  </si>
  <si>
    <t>0010016.01</t>
  </si>
  <si>
    <t>0010016.02</t>
  </si>
  <si>
    <t>0010017.00</t>
  </si>
  <si>
    <t>0010100.01</t>
  </si>
  <si>
    <t>0010100.03</t>
  </si>
  <si>
    <t>0010100.04</t>
  </si>
  <si>
    <t>0010110.00</t>
  </si>
  <si>
    <t>0010170.01</t>
  </si>
  <si>
    <t>0010170.02</t>
  </si>
  <si>
    <t>0010171.00</t>
  </si>
  <si>
    <t>0010172.02</t>
  </si>
  <si>
    <t>0010172.03</t>
  </si>
  <si>
    <t>0010172.04</t>
  </si>
  <si>
    <t>0010172.05</t>
  </si>
  <si>
    <t>0010172.06</t>
  </si>
  <si>
    <t>0010200.01</t>
  </si>
  <si>
    <t>0010200.02</t>
  </si>
  <si>
    <t>0010200.03</t>
  </si>
  <si>
    <t>0010201.00</t>
  </si>
  <si>
    <t>0010202.01</t>
  </si>
  <si>
    <t>0010202.02</t>
  </si>
  <si>
    <t>0010202.06</t>
  </si>
  <si>
    <t>0010202.07</t>
  </si>
  <si>
    <t>0010202.08</t>
  </si>
  <si>
    <t>0010202.09</t>
  </si>
  <si>
    <t>0010202.10</t>
  </si>
  <si>
    <t>0010300.01</t>
  </si>
  <si>
    <t>0010300.02</t>
  </si>
  <si>
    <t>0010301.01</t>
  </si>
  <si>
    <t>0010301.02</t>
  </si>
  <si>
    <t>0010302.00</t>
  </si>
  <si>
    <t>0010400.00</t>
  </si>
  <si>
    <t>Population, 2021</t>
  </si>
  <si>
    <t>Population, 2016</t>
  </si>
  <si>
    <t>Total private dwellings</t>
  </si>
  <si>
    <t>Private dwellings occupied by usual residents</t>
  </si>
  <si>
    <t>Population density per square kilometre</t>
  </si>
  <si>
    <t>Land area in square kilometres</t>
  </si>
  <si>
    <t>Total - Main mode of commuting for the employed labour force aged 15 years and over with a usual place of work or no fixed workplace address - 25% sample data</t>
  </si>
  <si>
    <t xml:space="preserve">    Car, truck or van - as a driver</t>
  </si>
  <si>
    <t xml:space="preserve">    Car, truck or van - as a passenger</t>
  </si>
  <si>
    <t xml:space="preserve">  Public transit</t>
  </si>
  <si>
    <t xml:space="preserve">  Walked</t>
  </si>
  <si>
    <t xml:space="preserve">  Bicycle</t>
  </si>
  <si>
    <t xml:space="preserve">  Other method</t>
  </si>
  <si>
    <t>new tract</t>
  </si>
  <si>
    <t>2021 Population (%)</t>
  </si>
  <si>
    <t>2021 Total Dwelling Units (%)</t>
  </si>
  <si>
    <t>2021 Occupied Dwelling Units (%)</t>
  </si>
  <si>
    <t>% Population Growth 2016-2021</t>
  </si>
  <si>
    <t>Total Dwelling Unit Growth 2016-2021</t>
  </si>
  <si>
    <t>% Total Dwelling Unit Growth 2016-2021</t>
  </si>
  <si>
    <t>Occupied Dwelling Unit Growth 2016-2021</t>
  </si>
  <si>
    <t>% Occupied Dwelling Unit Growth 2016-2021</t>
  </si>
  <si>
    <t>% of Total Population Growth
2016-2021</t>
  </si>
  <si>
    <t>% of Total Dwelling Unit Growth 2016-2021</t>
  </si>
  <si>
    <t>% of Total Occupied Dwelling Unit Growth 2016-2021</t>
  </si>
  <si>
    <t>2021 AT Floor</t>
  </si>
  <si>
    <t>2021 TS Floor</t>
  </si>
  <si>
    <t>Transit Suburb Floor (higher value used)</t>
  </si>
  <si>
    <t>Active Core Floor (higher value used)</t>
  </si>
  <si>
    <r>
      <t>&lt; 150 ppl / km</t>
    </r>
    <r>
      <rPr>
        <vertAlign val="superscript"/>
        <sz val="11"/>
        <color theme="1"/>
        <rFont val="Calibri"/>
        <family val="2"/>
        <scheme val="minor"/>
      </rPr>
      <t>2</t>
    </r>
  </si>
  <si>
    <t>Exurban threshold</t>
  </si>
  <si>
    <t>Average Share</t>
  </si>
  <si>
    <t>National Average</t>
  </si>
  <si>
    <t>CMA data</t>
  </si>
  <si>
    <t>Density</t>
  </si>
  <si>
    <t>Public Transit</t>
  </si>
  <si>
    <t>Active Transportation</t>
  </si>
  <si>
    <t>- Regarding national thresholds for active transport and public transit, these are calculated using CMA totals only and exclude all other populations in Canada, including Census Agglomerations.</t>
  </si>
  <si>
    <t>- “T9” updates this method to calculate floors using total raw count sums to arrive at CMA thresholds. This method matches that used by Statistics Canada. (hyperlink)</t>
  </si>
  <si>
    <t>- “T8” calculated these floors as an average of the already-calculated census tract shares. This produced suitable results but did not match the method by which Statistics Canada calculates census metropolitan averages for the journey to work.</t>
  </si>
  <si>
    <t>- New for the 2016 census, the “T9” model follows the same methodology as the “T8” model, with one small exception regarding CMA threshold calculations for public transit and active transportation floors.</t>
  </si>
  <si>
    <t>A note on the 'T9' update</t>
  </si>
  <si>
    <t>*National Average Floor must be at least 50% higher than the national average for active cores, and must exceed 50% of national average for transit suburb (see Notes 2 &amp; 3 in Gordon &amp; Janzen [2013])</t>
  </si>
  <si>
    <t>2016 AC</t>
  </si>
  <si>
    <t>Holyrood- addition</t>
  </si>
  <si>
    <t>Paradise</t>
  </si>
  <si>
    <t>Paradise Northwest</t>
  </si>
  <si>
    <t>Paradise Northeast</t>
  </si>
  <si>
    <t>2016 AS</t>
  </si>
  <si>
    <t>Pleasantville</t>
  </si>
  <si>
    <t>This file contains the 2021, 2016 and 2006 CMA Census data used for the production of the Canadian Suburbs Project (hyperlink)</t>
  </si>
  <si>
    <t>Principal Investigator: David L.A. Gordon, Queen's University</t>
  </si>
  <si>
    <t>Research Team 2021: Sarah MacKinnon, Irene Chang, Matthew Field, Remus Herteg, Jan Li, Alex Miller, Huddah Nawaz, Riya Shah</t>
  </si>
  <si>
    <t>Research Team 2016: Chris Willms, Lyra Hindrichs, Kassidee Fior, Emily Goldney, Shuhong Lin, and Ben McCauley</t>
  </si>
  <si>
    <t>Queen's University, School of Urban and Regional Planning, 2018 and 2023</t>
  </si>
  <si>
    <t>University of Toronto, School of Cities, 2023</t>
  </si>
  <si>
    <t>Toronto Metropolitan University, School of Urban and Regional Planning, 2023</t>
  </si>
  <si>
    <t>Classifications</t>
  </si>
  <si>
    <t>Exurban areas are defined as areas with gross population density less than 150 people per square kilometre.</t>
  </si>
  <si>
    <t>Active Cores are defined as CTs with active transit greater than 150% of the metro average for the journey to work and greater than 50% of the national average.*</t>
  </si>
  <si>
    <t>Transit Suburbs are defined as CTs with transit use greater than 150% of the metro average for journey to work, active transit less than 150% of the metro average, and transit use at least greater than 50% of the national average.*</t>
  </si>
  <si>
    <t>Auto Suburbs are defined as CTs with a gross population density greater than 150 people per square kilometre, transit use less than 150% of the metro average, and active transit less than 150% of the metro average.*</t>
  </si>
  <si>
    <t>2021 census tract classifications were based on adjusted 2016 classifications to avoid anomalous effects of the 2021 pandemic on census journey to work data.</t>
  </si>
  <si>
    <t>Adjustments to the 2021 classifications are marked in the Notes column in the 2021 CT DataMaker Sheet</t>
  </si>
  <si>
    <t>2021 Original</t>
  </si>
  <si>
    <t>contains original 2021 Census tract data provided by Statistics Canada and downloaded from Statistics Canada</t>
  </si>
  <si>
    <t>Weights</t>
  </si>
  <si>
    <t>provides the weighting factors from the Canadian longitudinal census tract database (Taylor &amp; Allen, 2018)</t>
  </si>
  <si>
    <t>2021 CTDataMaker</t>
  </si>
  <si>
    <t>adjusts the 2016 CT population and dwelling unit data for split and new census tracts, based on Allen &amp; Taylor (2018)</t>
  </si>
  <si>
    <t>classifies 2021 Census data by the Research Team using the 'T9' classification update from Gordon &amp; Janzen's (2013) 'T8' model</t>
  </si>
  <si>
    <t>compares classifications for 2006, 2016 and 2021</t>
  </si>
  <si>
    <t>contains calculations used to determine active transport and public transit classification floors for 2016 and 2021</t>
  </si>
  <si>
    <t>Summary</t>
  </si>
  <si>
    <t>contains 2016-2021 and 2006-2016 changes for population, total dwelling unit, and occupied dwelling unit data</t>
  </si>
  <si>
    <t>Allen, J., &amp; Taylor, Z. (2018). A new tool for neighbourhood change research: The Canadian longitudinal census tract database, 1971-2016: Canadian longitudinal tract database. The Canadian Geographer, doi:10.1111/cag.12467</t>
  </si>
  <si>
    <t>Gordon, D., &amp; Janzen, M. (2013). Suburban nation? Estimating the size of Canada’s suburban population. Journal of Architectural and Planning Research, 30(3), 197-220.</t>
  </si>
  <si>
    <t>Gordon, D., Wilms, C. &amp; Hindrichs, L. (2018) Still Suburban? Growth in Canadian Suburbs, 2006-2016, Council for Canadian Urbanism Working Paper #2.</t>
  </si>
  <si>
    <t>2021 AC Floor</t>
  </si>
  <si>
    <t xml:space="preserve"> * : Adjusted 2016 Totals do not include new census tracts added to the CMA for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</si>
</sst>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_ ;\-#,##0\ "/>
    <numFmt numFmtId="167" formatCode="0.000000"/>
  </numFmts>
  <fonts count="40">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0"/>
      <name val="Calibri"/>
      <family val="2"/>
    </font>
    <font>
      <b/>
      <sz val="10"/>
      <color theme="1"/>
      <name val="Calibri"/>
      <family val="2"/>
      <scheme val="minor"/>
    </font>
    <font>
      <b/>
      <sz val="10"/>
      <name val="Calibri"/>
      <family val="2"/>
      <scheme val="minor"/>
    </font>
    <font>
      <sz val="10"/>
      <color rgb="FF006100"/>
      <name val="Calibri"/>
      <family val="2"/>
      <scheme val="minor"/>
    </font>
    <font>
      <sz val="10"/>
      <color theme="1"/>
      <name val="Calibri"/>
      <family val="2"/>
      <scheme val="minor"/>
    </font>
    <font>
      <sz val="10"/>
      <name val="Calibri"/>
      <family val="2"/>
      <scheme val="minor"/>
    </font>
    <font>
      <sz val="10"/>
      <color theme="1"/>
      <name val="Calibri"/>
      <family val="2"/>
    </font>
    <font>
      <sz val="8"/>
      <color theme="1"/>
      <name val="Calibri"/>
      <family val="2"/>
      <scheme val="minor"/>
    </font>
    <font>
      <u/>
      <sz val="11"/>
      <color theme="10"/>
      <name val="Calibri"/>
      <family val="2"/>
      <scheme val="minor"/>
    </font>
    <font>
      <b/>
      <sz val="10"/>
      <color theme="0"/>
      <name val="Calibri"/>
      <family val="2"/>
      <scheme val="minor"/>
    </font>
    <font>
      <sz val="10"/>
      <color rgb="FF000000"/>
      <name val="Calibri"/>
      <family val="2"/>
    </font>
    <font>
      <sz val="10"/>
      <color rgb="FF000000"/>
      <name val="Calibri"/>
      <family val="2"/>
      <scheme val="minor"/>
    </font>
    <font>
      <sz val="8"/>
      <name val="Calibri"/>
      <family val="2"/>
      <scheme val="minor"/>
    </font>
    <font>
      <vertAlign val="superscript"/>
      <sz val="11"/>
      <color theme="1"/>
      <name val="Calibri"/>
      <family val="2"/>
      <scheme val="minor"/>
    </font>
    <font>
      <sz val="20"/>
      <color theme="1"/>
      <name val="Calibri"/>
      <family val="2"/>
      <scheme val="minor"/>
    </font>
    <font>
      <b/>
      <sz val="10"/>
      <color rgb="FFFFFFFF"/>
      <name val="Calibri"/>
      <family val="2"/>
    </font>
    <font>
      <u/>
      <sz val="10"/>
      <color rgb="FF0000FF"/>
      <name val="Calibri"/>
      <family val="2"/>
    </font>
    <font>
      <i/>
      <sz val="10"/>
      <color rgb="FF000000"/>
      <name val="Calibri"/>
      <family val="2"/>
    </font>
    <font>
      <sz val="10"/>
      <color rgb="FF000000"/>
      <name val="&quot;Times New Roman&quot;"/>
    </font>
    <font>
      <u/>
      <sz val="11"/>
      <color rgb="FF0563C1"/>
      <name val="Calibri"/>
      <family val="2"/>
    </font>
    <font>
      <sz val="12"/>
      <color theme="1"/>
      <name val="Calibri"/>
      <family val="2"/>
      <scheme val="minor"/>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8A800"/>
        <bgColor indexed="64"/>
      </patternFill>
    </fill>
    <fill>
      <patternFill patternType="solid">
        <fgColor rgb="FFE6E600"/>
        <bgColor indexed="64"/>
      </patternFill>
    </fill>
    <fill>
      <patternFill patternType="solid">
        <fgColor rgb="FFFFFFBE"/>
        <bgColor indexed="64"/>
      </patternFill>
    </fill>
    <fill>
      <patternFill patternType="solid">
        <fgColor rgb="FFC8F0C8"/>
        <bgColor indexed="64"/>
      </patternFill>
    </fill>
    <fill>
      <patternFill patternType="solid">
        <fgColor theme="1"/>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rgb="FFD8D8D8"/>
        <bgColor indexed="64"/>
      </patternFill>
    </fill>
    <fill>
      <patternFill patternType="solid">
        <fgColor rgb="FF000000"/>
        <bgColor indexed="64"/>
      </patternFill>
    </fill>
    <fill>
      <patternFill patternType="solid">
        <fgColor theme="0" tint="-0.249977111117893"/>
        <bgColor indexed="64"/>
      </patternFill>
    </fill>
    <fill>
      <patternFill patternType="solid">
        <fgColor rgb="FF000000"/>
        <bgColor rgb="FF000000"/>
      </patternFill>
    </fill>
    <fill>
      <patternFill patternType="solid">
        <fgColor rgb="FFFFC000"/>
        <bgColor indexed="64"/>
      </patternFill>
    </fill>
  </fills>
  <borders count="6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style="thin">
        <color indexed="64"/>
      </right>
      <top/>
      <bottom/>
      <diagonal/>
    </border>
    <border>
      <left style="thick">
        <color auto="1"/>
      </left>
      <right style="thick">
        <color auto="1"/>
      </right>
      <top/>
      <bottom/>
      <diagonal/>
    </border>
    <border>
      <left/>
      <right style="thick">
        <color auto="1"/>
      </right>
      <top/>
      <bottom/>
      <diagonal/>
    </border>
    <border>
      <left style="thick">
        <color auto="1"/>
      </left>
      <right/>
      <top/>
      <bottom/>
      <diagonal/>
    </border>
    <border>
      <left style="thick">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auto="1"/>
      </left>
      <right/>
      <top style="thin">
        <color auto="1"/>
      </top>
      <bottom/>
      <diagonal/>
    </border>
    <border>
      <left style="medium">
        <color indexed="64"/>
      </left>
      <right style="thin">
        <color indexed="64"/>
      </right>
      <top style="thin">
        <color indexed="64"/>
      </top>
      <bottom/>
      <diagonal/>
    </border>
    <border>
      <left style="thin">
        <color indexed="64"/>
      </left>
      <right style="medium">
        <color indexed="64"/>
      </right>
      <top style="thin">
        <color auto="1"/>
      </top>
      <bottom/>
      <diagonal/>
    </border>
    <border>
      <left style="medium">
        <color indexed="64"/>
      </left>
      <right style="medium">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top style="thin">
        <color indexed="64"/>
      </top>
      <bottom style="medium">
        <color indexed="64"/>
      </bottom>
      <diagonal/>
    </border>
    <border>
      <left style="medium">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style="medium">
        <color auto="1"/>
      </left>
      <right style="medium">
        <color indexed="64"/>
      </right>
      <top style="thin">
        <color auto="1"/>
      </top>
      <bottom style="medium">
        <color indexed="64"/>
      </bottom>
      <diagonal/>
    </border>
    <border>
      <left/>
      <right/>
      <top/>
      <bottom style="thick">
        <color auto="1"/>
      </bottom>
      <diagonal/>
    </border>
    <border>
      <left style="thick">
        <color auto="1"/>
      </left>
      <right/>
      <top/>
      <bottom style="thick">
        <color auto="1"/>
      </bottom>
      <diagonal/>
    </border>
    <border>
      <left/>
      <right style="thick">
        <color auto="1"/>
      </right>
      <top/>
      <bottom style="thick">
        <color auto="1"/>
      </bottom>
      <diagonal/>
    </border>
    <border>
      <left/>
      <right style="thick">
        <color auto="1"/>
      </right>
      <top style="thick">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ck">
        <color auto="1"/>
      </left>
      <right style="thick">
        <color auto="1"/>
      </right>
      <top/>
      <bottom style="thick">
        <color auto="1"/>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auto="1"/>
      </left>
      <right style="thin">
        <color indexed="64"/>
      </right>
      <top/>
      <bottom style="medium">
        <color indexed="64"/>
      </bottom>
      <diagonal/>
    </border>
    <border>
      <left style="medium">
        <color auto="1"/>
      </left>
      <right/>
      <top/>
      <bottom style="medium">
        <color auto="1"/>
      </bottom>
      <diagonal/>
    </border>
    <border>
      <left/>
      <right style="medium">
        <color indexed="64"/>
      </right>
      <top/>
      <bottom/>
      <diagonal/>
    </border>
    <border>
      <left style="thin">
        <color auto="1"/>
      </left>
      <right style="thin">
        <color indexed="64"/>
      </right>
      <top/>
      <bottom/>
      <diagonal/>
    </border>
    <border>
      <left style="medium">
        <color auto="1"/>
      </left>
      <right/>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s>
  <cellStyleXfs count="47">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0" fontId="27" fillId="0" borderId="0" applyNumberFormat="0" applyFill="0" applyBorder="0" applyAlignment="0" applyProtection="0"/>
    <xf numFmtId="0" fontId="1" fillId="0" borderId="0"/>
    <xf numFmtId="0" fontId="30" fillId="0" borderId="0"/>
  </cellStyleXfs>
  <cellXfs count="332">
    <xf numFmtId="0" fontId="0" fillId="0" borderId="0" xfId="0"/>
    <xf numFmtId="0" fontId="23" fillId="0" borderId="0" xfId="0" applyFont="1" applyAlignment="1">
      <alignment horizontal="center"/>
    </xf>
    <xf numFmtId="3" fontId="24" fillId="0" borderId="13" xfId="7" applyNumberFormat="1" applyFont="1" applyFill="1" applyBorder="1" applyAlignment="1">
      <alignment horizontal="center"/>
    </xf>
    <xf numFmtId="3" fontId="24" fillId="0" borderId="0" xfId="7" applyNumberFormat="1" applyFont="1" applyFill="1" applyBorder="1" applyAlignment="1">
      <alignment horizontal="center"/>
    </xf>
    <xf numFmtId="0" fontId="0" fillId="0" borderId="0" xfId="0" applyAlignment="1">
      <alignment horizontal="center"/>
    </xf>
    <xf numFmtId="0" fontId="25" fillId="0" borderId="0" xfId="0" applyFont="1"/>
    <xf numFmtId="0" fontId="25" fillId="0" borderId="0" xfId="0" applyFont="1" applyAlignment="1">
      <alignment horizontal="center"/>
    </xf>
    <xf numFmtId="0" fontId="25" fillId="34" borderId="0" xfId="0" applyFont="1" applyFill="1" applyAlignment="1">
      <alignment horizontal="center"/>
    </xf>
    <xf numFmtId="0" fontId="25" fillId="35" borderId="0" xfId="0" applyFont="1" applyFill="1" applyAlignment="1">
      <alignment horizontal="center"/>
    </xf>
    <xf numFmtId="0" fontId="25" fillId="33" borderId="0" xfId="0" applyFont="1" applyFill="1" applyAlignment="1">
      <alignment horizontal="center"/>
    </xf>
    <xf numFmtId="2" fontId="23" fillId="33" borderId="0" xfId="0" applyNumberFormat="1" applyFont="1" applyFill="1" applyAlignment="1">
      <alignment horizontal="center"/>
    </xf>
    <xf numFmtId="2" fontId="23" fillId="33" borderId="14" xfId="0" applyNumberFormat="1" applyFont="1" applyFill="1" applyBorder="1" applyAlignment="1">
      <alignment horizontal="center"/>
    </xf>
    <xf numFmtId="167" fontId="23" fillId="33" borderId="0" xfId="0" applyNumberFormat="1" applyFont="1" applyFill="1" applyAlignment="1">
      <alignment horizontal="center"/>
    </xf>
    <xf numFmtId="3" fontId="23" fillId="33" borderId="0" xfId="0" applyNumberFormat="1" applyFont="1" applyFill="1" applyAlignment="1">
      <alignment horizontal="center"/>
    </xf>
    <xf numFmtId="3" fontId="23" fillId="33" borderId="13" xfId="0" applyNumberFormat="1" applyFont="1" applyFill="1" applyBorder="1" applyAlignment="1">
      <alignment horizontal="center"/>
    </xf>
    <xf numFmtId="3" fontId="24" fillId="33" borderId="13" xfId="7" applyNumberFormat="1" applyFont="1" applyFill="1" applyBorder="1" applyAlignment="1">
      <alignment horizontal="center"/>
    </xf>
    <xf numFmtId="3" fontId="24" fillId="33" borderId="0" xfId="7" applyNumberFormat="1" applyFont="1" applyFill="1" applyBorder="1" applyAlignment="1">
      <alignment horizontal="center"/>
    </xf>
    <xf numFmtId="0" fontId="23" fillId="33" borderId="0" xfId="0" applyFont="1" applyFill="1" applyAlignment="1">
      <alignment horizontal="center"/>
    </xf>
    <xf numFmtId="2" fontId="23" fillId="35" borderId="0" xfId="0" applyNumberFormat="1" applyFont="1" applyFill="1" applyAlignment="1">
      <alignment horizontal="center"/>
    </xf>
    <xf numFmtId="2" fontId="23" fillId="35" borderId="14" xfId="0" applyNumberFormat="1" applyFont="1" applyFill="1" applyBorder="1" applyAlignment="1">
      <alignment horizontal="center"/>
    </xf>
    <xf numFmtId="167" fontId="23" fillId="35" borderId="0" xfId="0" applyNumberFormat="1" applyFont="1" applyFill="1" applyAlignment="1">
      <alignment horizontal="center"/>
    </xf>
    <xf numFmtId="3" fontId="23" fillId="35" borderId="0" xfId="0" applyNumberFormat="1" applyFont="1" applyFill="1" applyAlignment="1">
      <alignment horizontal="center"/>
    </xf>
    <xf numFmtId="3" fontId="23" fillId="35" borderId="13" xfId="0" applyNumberFormat="1" applyFont="1" applyFill="1" applyBorder="1" applyAlignment="1">
      <alignment horizontal="center"/>
    </xf>
    <xf numFmtId="3" fontId="24" fillId="35" borderId="13" xfId="7" applyNumberFormat="1" applyFont="1" applyFill="1" applyBorder="1" applyAlignment="1">
      <alignment horizontal="center"/>
    </xf>
    <xf numFmtId="3" fontId="24" fillId="35" borderId="0" xfId="7" applyNumberFormat="1" applyFont="1" applyFill="1" applyBorder="1" applyAlignment="1">
      <alignment horizontal="center"/>
    </xf>
    <xf numFmtId="0" fontId="23" fillId="35" borderId="0" xfId="0" applyFont="1" applyFill="1" applyAlignment="1">
      <alignment horizontal="center"/>
    </xf>
    <xf numFmtId="0" fontId="20" fillId="0" borderId="20"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22" xfId="0" applyFont="1" applyBorder="1" applyAlignment="1">
      <alignment horizontal="center" vertical="center" wrapText="1"/>
    </xf>
    <xf numFmtId="0" fontId="23" fillId="33" borderId="23" xfId="0" applyFont="1" applyFill="1" applyBorder="1"/>
    <xf numFmtId="165" fontId="23" fillId="33" borderId="25" xfId="0" applyNumberFormat="1" applyFont="1" applyFill="1" applyBorder="1" applyAlignment="1">
      <alignment horizontal="center"/>
    </xf>
    <xf numFmtId="165" fontId="23" fillId="33" borderId="25" xfId="1" applyNumberFormat="1" applyFont="1" applyFill="1" applyBorder="1" applyAlignment="1">
      <alignment horizontal="center"/>
    </xf>
    <xf numFmtId="166" fontId="23" fillId="33" borderId="24" xfId="0" applyNumberFormat="1" applyFont="1" applyFill="1" applyBorder="1" applyAlignment="1">
      <alignment horizontal="center"/>
    </xf>
    <xf numFmtId="165" fontId="23" fillId="33" borderId="26" xfId="1" applyNumberFormat="1" applyFont="1" applyFill="1" applyBorder="1" applyAlignment="1">
      <alignment horizontal="center"/>
    </xf>
    <xf numFmtId="0" fontId="23" fillId="34" borderId="27" xfId="0" applyFont="1" applyFill="1" applyBorder="1"/>
    <xf numFmtId="165" fontId="23" fillId="34" borderId="29" xfId="0" applyNumberFormat="1" applyFont="1" applyFill="1" applyBorder="1" applyAlignment="1">
      <alignment horizontal="center"/>
    </xf>
    <xf numFmtId="165" fontId="23" fillId="34" borderId="29" xfId="1" applyNumberFormat="1" applyFont="1" applyFill="1" applyBorder="1" applyAlignment="1">
      <alignment horizontal="center"/>
    </xf>
    <xf numFmtId="166" fontId="23" fillId="34" borderId="28" xfId="0" applyNumberFormat="1" applyFont="1" applyFill="1" applyBorder="1" applyAlignment="1">
      <alignment horizontal="center"/>
    </xf>
    <xf numFmtId="165" fontId="23" fillId="34" borderId="30" xfId="1" applyNumberFormat="1" applyFont="1" applyFill="1" applyBorder="1" applyAlignment="1">
      <alignment horizontal="center"/>
    </xf>
    <xf numFmtId="0" fontId="23" fillId="35" borderId="27" xfId="0" applyFont="1" applyFill="1" applyBorder="1"/>
    <xf numFmtId="165" fontId="23" fillId="35" borderId="29" xfId="0" applyNumberFormat="1" applyFont="1" applyFill="1" applyBorder="1" applyAlignment="1">
      <alignment horizontal="center"/>
    </xf>
    <xf numFmtId="165" fontId="23" fillId="35" borderId="29" xfId="1" applyNumberFormat="1" applyFont="1" applyFill="1" applyBorder="1" applyAlignment="1">
      <alignment horizontal="center"/>
    </xf>
    <xf numFmtId="166" fontId="23" fillId="35" borderId="28" xfId="0" applyNumberFormat="1" applyFont="1" applyFill="1" applyBorder="1" applyAlignment="1">
      <alignment horizontal="center"/>
    </xf>
    <xf numFmtId="165" fontId="23" fillId="35" borderId="30" xfId="1" applyNumberFormat="1" applyFont="1" applyFill="1" applyBorder="1" applyAlignment="1">
      <alignment horizontal="center"/>
    </xf>
    <xf numFmtId="0" fontId="23" fillId="0" borderId="31" xfId="0" applyFont="1" applyBorder="1"/>
    <xf numFmtId="165" fontId="23" fillId="0" borderId="33" xfId="0" applyNumberFormat="1" applyFont="1" applyBorder="1" applyAlignment="1">
      <alignment horizontal="center"/>
    </xf>
    <xf numFmtId="165" fontId="23" fillId="0" borderId="33" xfId="1" applyNumberFormat="1" applyFont="1" applyBorder="1" applyAlignment="1">
      <alignment horizontal="center"/>
    </xf>
    <xf numFmtId="166" fontId="23" fillId="0" borderId="32" xfId="0" applyNumberFormat="1" applyFont="1" applyBorder="1" applyAlignment="1">
      <alignment horizontal="center"/>
    </xf>
    <xf numFmtId="165" fontId="23" fillId="0" borderId="34" xfId="1" applyNumberFormat="1" applyFont="1" applyBorder="1" applyAlignment="1">
      <alignment horizontal="center"/>
    </xf>
    <xf numFmtId="0" fontId="20" fillId="0" borderId="19" xfId="0" applyFont="1" applyBorder="1"/>
    <xf numFmtId="10" fontId="23" fillId="0" borderId="21" xfId="0" applyNumberFormat="1" applyFont="1" applyBorder="1" applyAlignment="1">
      <alignment horizontal="center"/>
    </xf>
    <xf numFmtId="0" fontId="20" fillId="0" borderId="21" xfId="0" applyFont="1" applyBorder="1" applyAlignment="1">
      <alignment horizontal="center"/>
    </xf>
    <xf numFmtId="166" fontId="20" fillId="0" borderId="20" xfId="0" applyNumberFormat="1" applyFont="1" applyBorder="1" applyAlignment="1">
      <alignment horizontal="center"/>
    </xf>
    <xf numFmtId="165" fontId="20" fillId="0" borderId="21" xfId="1" applyNumberFormat="1" applyFont="1" applyBorder="1" applyAlignment="1">
      <alignment horizontal="center"/>
    </xf>
    <xf numFmtId="165" fontId="20" fillId="0" borderId="22" xfId="0" applyNumberFormat="1" applyFont="1" applyBorder="1" applyAlignment="1">
      <alignment horizontal="center"/>
    </xf>
    <xf numFmtId="166" fontId="23" fillId="33" borderId="24" xfId="43" applyNumberFormat="1" applyFont="1" applyFill="1" applyBorder="1" applyAlignment="1">
      <alignment horizontal="center"/>
    </xf>
    <xf numFmtId="166" fontId="23" fillId="34" borderId="28" xfId="43" applyNumberFormat="1" applyFont="1" applyFill="1" applyBorder="1" applyAlignment="1">
      <alignment horizontal="center"/>
    </xf>
    <xf numFmtId="166" fontId="23" fillId="35" borderId="28" xfId="43" applyNumberFormat="1" applyFont="1" applyFill="1" applyBorder="1" applyAlignment="1">
      <alignment horizontal="center"/>
    </xf>
    <xf numFmtId="166" fontId="23" fillId="0" borderId="32" xfId="43" applyNumberFormat="1" applyFont="1" applyBorder="1" applyAlignment="1">
      <alignment horizontal="center"/>
    </xf>
    <xf numFmtId="166" fontId="20" fillId="0" borderId="20" xfId="43" applyNumberFormat="1" applyFont="1" applyBorder="1" applyAlignment="1">
      <alignment horizontal="center"/>
    </xf>
    <xf numFmtId="0" fontId="23" fillId="0" borderId="0" xfId="0" applyFont="1"/>
    <xf numFmtId="0" fontId="20" fillId="37" borderId="19" xfId="0" applyFont="1" applyFill="1" applyBorder="1"/>
    <xf numFmtId="166" fontId="20" fillId="37" borderId="36" xfId="43" applyNumberFormat="1" applyFont="1" applyFill="1" applyBorder="1" applyAlignment="1">
      <alignment horizontal="center"/>
    </xf>
    <xf numFmtId="10" fontId="23" fillId="37" borderId="36" xfId="0" applyNumberFormat="1" applyFont="1" applyFill="1" applyBorder="1" applyAlignment="1">
      <alignment horizontal="center"/>
    </xf>
    <xf numFmtId="0" fontId="20" fillId="37" borderId="36" xfId="0" applyFont="1" applyFill="1" applyBorder="1" applyAlignment="1">
      <alignment horizontal="center"/>
    </xf>
    <xf numFmtId="166" fontId="20" fillId="37" borderId="36" xfId="0" applyNumberFormat="1" applyFont="1" applyFill="1" applyBorder="1" applyAlignment="1">
      <alignment horizontal="center"/>
    </xf>
    <xf numFmtId="165" fontId="20" fillId="37" borderId="36" xfId="1" applyNumberFormat="1" applyFont="1" applyFill="1" applyBorder="1" applyAlignment="1">
      <alignment horizontal="center"/>
    </xf>
    <xf numFmtId="165" fontId="20" fillId="37" borderId="35" xfId="0" applyNumberFormat="1" applyFont="1" applyFill="1" applyBorder="1" applyAlignment="1">
      <alignment horizontal="center"/>
    </xf>
    <xf numFmtId="0" fontId="18" fillId="0" borderId="19" xfId="0" applyFont="1" applyBorder="1" applyAlignment="1">
      <alignment vertical="center" wrapText="1"/>
    </xf>
    <xf numFmtId="0" fontId="23" fillId="38" borderId="43" xfId="0" applyFont="1" applyFill="1" applyBorder="1"/>
    <xf numFmtId="166" fontId="23" fillId="38" borderId="44" xfId="43" applyNumberFormat="1" applyFont="1" applyFill="1" applyBorder="1" applyAlignment="1">
      <alignment horizontal="center"/>
    </xf>
    <xf numFmtId="165" fontId="23" fillId="38" borderId="45" xfId="0" applyNumberFormat="1" applyFont="1" applyFill="1" applyBorder="1" applyAlignment="1">
      <alignment horizontal="center"/>
    </xf>
    <xf numFmtId="165" fontId="23" fillId="38" borderId="45" xfId="1" applyNumberFormat="1" applyFont="1" applyFill="1" applyBorder="1" applyAlignment="1">
      <alignment horizontal="center"/>
    </xf>
    <xf numFmtId="166" fontId="23" fillId="38" borderId="44" xfId="0" applyNumberFormat="1" applyFont="1" applyFill="1" applyBorder="1" applyAlignment="1">
      <alignment horizontal="center"/>
    </xf>
    <xf numFmtId="165" fontId="23" fillId="38" borderId="46" xfId="1" applyNumberFormat="1" applyFont="1" applyFill="1" applyBorder="1" applyAlignment="1">
      <alignment horizontal="center"/>
    </xf>
    <xf numFmtId="10" fontId="25" fillId="0" borderId="0" xfId="0" applyNumberFormat="1" applyFont="1"/>
    <xf numFmtId="0" fontId="20" fillId="0" borderId="47" xfId="0" quotePrefix="1" applyFont="1" applyBorder="1" applyAlignment="1">
      <alignment wrapText="1"/>
    </xf>
    <xf numFmtId="0" fontId="20" fillId="0" borderId="47" xfId="0" quotePrefix="1" applyFont="1" applyBorder="1" applyAlignment="1">
      <alignment horizontal="center" wrapText="1"/>
    </xf>
    <xf numFmtId="0" fontId="20" fillId="0" borderId="48" xfId="0" quotePrefix="1" applyFont="1" applyBorder="1" applyAlignment="1">
      <alignment wrapText="1"/>
    </xf>
    <xf numFmtId="0" fontId="20" fillId="0" borderId="49" xfId="0" quotePrefix="1" applyFont="1" applyBorder="1" applyAlignment="1">
      <alignment wrapText="1"/>
    </xf>
    <xf numFmtId="10" fontId="20" fillId="0" borderId="47" xfId="1" quotePrefix="1" applyNumberFormat="1" applyFont="1" applyFill="1" applyBorder="1" applyAlignment="1">
      <alignment wrapText="1"/>
    </xf>
    <xf numFmtId="0" fontId="20" fillId="0" borderId="47" xfId="0" applyFont="1" applyBorder="1" applyAlignment="1">
      <alignment horizontal="center" wrapText="1"/>
    </xf>
    <xf numFmtId="0" fontId="25" fillId="33" borderId="0" xfId="0" applyFont="1" applyFill="1"/>
    <xf numFmtId="10" fontId="25" fillId="33" borderId="0" xfId="0" applyNumberFormat="1" applyFont="1" applyFill="1"/>
    <xf numFmtId="0" fontId="25" fillId="35" borderId="0" xfId="0" applyFont="1" applyFill="1"/>
    <xf numFmtId="10" fontId="25" fillId="35" borderId="0" xfId="0" applyNumberFormat="1" applyFont="1" applyFill="1"/>
    <xf numFmtId="0" fontId="25" fillId="34" borderId="0" xfId="0" applyFont="1" applyFill="1"/>
    <xf numFmtId="10" fontId="25" fillId="34" borderId="0" xfId="0" applyNumberFormat="1" applyFont="1" applyFill="1"/>
    <xf numFmtId="0" fontId="23" fillId="0" borderId="47" xfId="0" applyFont="1" applyBorder="1"/>
    <xf numFmtId="0" fontId="28" fillId="37" borderId="0" xfId="0" applyFont="1" applyFill="1"/>
    <xf numFmtId="165" fontId="29" fillId="0" borderId="13" xfId="1" applyNumberFormat="1" applyFont="1" applyFill="1" applyBorder="1" applyAlignment="1">
      <alignment horizontal="center"/>
    </xf>
    <xf numFmtId="3" fontId="19" fillId="0" borderId="0" xfId="7" applyNumberFormat="1" applyFont="1" applyFill="1" applyBorder="1" applyAlignment="1">
      <alignment horizontal="center"/>
    </xf>
    <xf numFmtId="165" fontId="19" fillId="0" borderId="0" xfId="1" applyNumberFormat="1" applyFont="1" applyFill="1" applyBorder="1" applyAlignment="1">
      <alignment horizontal="center"/>
    </xf>
    <xf numFmtId="0" fontId="1" fillId="0" borderId="0" xfId="45"/>
    <xf numFmtId="0" fontId="20" fillId="0" borderId="0" xfId="0" applyFont="1" applyAlignment="1">
      <alignment horizontal="center" vertical="center"/>
    </xf>
    <xf numFmtId="0" fontId="20" fillId="0" borderId="51" xfId="0" applyFont="1" applyBorder="1" applyAlignment="1">
      <alignment horizontal="center" vertical="center" wrapText="1"/>
    </xf>
    <xf numFmtId="0" fontId="20" fillId="0" borderId="52" xfId="0" applyFont="1" applyBorder="1" applyAlignment="1">
      <alignment horizontal="center" vertical="center" wrapText="1"/>
    </xf>
    <xf numFmtId="3" fontId="23" fillId="33" borderId="28" xfId="0" applyNumberFormat="1" applyFont="1" applyFill="1" applyBorder="1" applyAlignment="1">
      <alignment horizontal="center" wrapText="1"/>
    </xf>
    <xf numFmtId="3" fontId="23" fillId="34" borderId="28" xfId="0" applyNumberFormat="1" applyFont="1" applyFill="1" applyBorder="1" applyAlignment="1">
      <alignment horizontal="center" wrapText="1"/>
    </xf>
    <xf numFmtId="3" fontId="23" fillId="35" borderId="28" xfId="0" applyNumberFormat="1" applyFont="1" applyFill="1" applyBorder="1" applyAlignment="1">
      <alignment horizontal="center" wrapText="1"/>
    </xf>
    <xf numFmtId="3" fontId="23" fillId="0" borderId="28" xfId="0" applyNumberFormat="1" applyFont="1" applyBorder="1" applyAlignment="1">
      <alignment horizontal="center" wrapText="1"/>
    </xf>
    <xf numFmtId="0" fontId="0" fillId="40" borderId="28" xfId="0" applyFill="1" applyBorder="1" applyAlignment="1">
      <alignment wrapText="1"/>
    </xf>
    <xf numFmtId="0" fontId="0" fillId="40" borderId="29" xfId="0" applyFill="1" applyBorder="1" applyAlignment="1">
      <alignment wrapText="1"/>
    </xf>
    <xf numFmtId="3" fontId="20" fillId="0" borderId="28" xfId="0" applyNumberFormat="1" applyFont="1" applyBorder="1" applyAlignment="1">
      <alignment horizontal="center" wrapText="1"/>
    </xf>
    <xf numFmtId="0" fontId="0" fillId="0" borderId="29" xfId="0" applyBorder="1" applyAlignment="1">
      <alignment wrapText="1"/>
    </xf>
    <xf numFmtId="0" fontId="0" fillId="41" borderId="28" xfId="0" applyFill="1" applyBorder="1" applyAlignment="1">
      <alignment wrapText="1"/>
    </xf>
    <xf numFmtId="0" fontId="0" fillId="41" borderId="29" xfId="0" applyFill="1" applyBorder="1" applyAlignment="1">
      <alignment wrapText="1"/>
    </xf>
    <xf numFmtId="0" fontId="20" fillId="0" borderId="28" xfId="0" applyFont="1" applyBorder="1" applyAlignment="1">
      <alignment horizontal="center" vertical="center" wrapText="1"/>
    </xf>
    <xf numFmtId="0" fontId="20" fillId="0" borderId="29" xfId="0" applyFont="1" applyBorder="1" applyAlignment="1">
      <alignment horizontal="center" vertical="center" wrapText="1"/>
    </xf>
    <xf numFmtId="0" fontId="23" fillId="35" borderId="28" xfId="0" applyFont="1" applyFill="1" applyBorder="1" applyAlignment="1">
      <alignment horizontal="center" wrapText="1"/>
    </xf>
    <xf numFmtId="0" fontId="23" fillId="0" borderId="28" xfId="0" applyFont="1" applyBorder="1" applyAlignment="1">
      <alignment horizontal="center" wrapText="1"/>
    </xf>
    <xf numFmtId="3" fontId="20" fillId="0" borderId="44" xfId="0" applyNumberFormat="1" applyFont="1" applyBorder="1" applyAlignment="1">
      <alignment horizontal="center" wrapText="1"/>
    </xf>
    <xf numFmtId="0" fontId="0" fillId="0" borderId="45" xfId="0" applyBorder="1" applyAlignment="1">
      <alignment wrapText="1"/>
    </xf>
    <xf numFmtId="0" fontId="23" fillId="35" borderId="14" xfId="0" applyFont="1" applyFill="1" applyBorder="1" applyAlignment="1">
      <alignment horizontal="center"/>
    </xf>
    <xf numFmtId="0" fontId="23" fillId="33" borderId="14" xfId="0" applyFont="1" applyFill="1" applyBorder="1" applyAlignment="1">
      <alignment horizontal="center"/>
    </xf>
    <xf numFmtId="0" fontId="25" fillId="35" borderId="12" xfId="0" applyFont="1" applyFill="1" applyBorder="1" applyAlignment="1">
      <alignment horizontal="center"/>
    </xf>
    <xf numFmtId="0" fontId="25" fillId="33" borderId="12" xfId="0" applyFont="1" applyFill="1" applyBorder="1" applyAlignment="1">
      <alignment horizontal="center"/>
    </xf>
    <xf numFmtId="3" fontId="20" fillId="0" borderId="17" xfId="0" applyNumberFormat="1" applyFont="1" applyBorder="1" applyAlignment="1">
      <alignment horizontal="center" vertical="center" wrapText="1"/>
    </xf>
    <xf numFmtId="3" fontId="23" fillId="0" borderId="0" xfId="0" applyNumberFormat="1" applyFont="1" applyAlignment="1">
      <alignment horizontal="center"/>
    </xf>
    <xf numFmtId="2" fontId="23" fillId="0" borderId="0" xfId="0" applyNumberFormat="1" applyFont="1" applyAlignment="1">
      <alignment horizontal="center"/>
    </xf>
    <xf numFmtId="2" fontId="23" fillId="0" borderId="14" xfId="0" applyNumberFormat="1" applyFont="1" applyBorder="1" applyAlignment="1">
      <alignment horizontal="center"/>
    </xf>
    <xf numFmtId="167" fontId="23" fillId="0" borderId="0" xfId="0" applyNumberFormat="1" applyFont="1" applyAlignment="1">
      <alignment horizontal="center"/>
    </xf>
    <xf numFmtId="3" fontId="23" fillId="0" borderId="13" xfId="0" applyNumberFormat="1" applyFont="1" applyBorder="1" applyAlignment="1">
      <alignment horizontal="center"/>
    </xf>
    <xf numFmtId="3" fontId="29" fillId="0" borderId="0" xfId="0" applyNumberFormat="1" applyFont="1" applyAlignment="1">
      <alignment horizontal="center"/>
    </xf>
    <xf numFmtId="0" fontId="23" fillId="0" borderId="14" xfId="0" applyFont="1" applyBorder="1" applyAlignment="1">
      <alignment horizontal="center"/>
    </xf>
    <xf numFmtId="0" fontId="25" fillId="0" borderId="12" xfId="0" applyFont="1" applyBorder="1" applyAlignment="1">
      <alignment horizontal="center"/>
    </xf>
    <xf numFmtId="3" fontId="29" fillId="33" borderId="0" xfId="0" applyNumberFormat="1" applyFont="1" applyFill="1" applyAlignment="1">
      <alignment horizontal="center"/>
    </xf>
    <xf numFmtId="165" fontId="29" fillId="33" borderId="13" xfId="1" applyNumberFormat="1" applyFont="1" applyFill="1" applyBorder="1" applyAlignment="1">
      <alignment horizontal="center"/>
    </xf>
    <xf numFmtId="3" fontId="19" fillId="33" borderId="0" xfId="7" applyNumberFormat="1" applyFont="1" applyFill="1" applyBorder="1" applyAlignment="1">
      <alignment horizontal="center"/>
    </xf>
    <xf numFmtId="165" fontId="19" fillId="33" borderId="0" xfId="1" applyNumberFormat="1" applyFont="1" applyFill="1" applyBorder="1" applyAlignment="1">
      <alignment horizontal="center"/>
    </xf>
    <xf numFmtId="3" fontId="29" fillId="35" borderId="0" xfId="0" applyNumberFormat="1" applyFont="1" applyFill="1" applyAlignment="1">
      <alignment horizontal="center"/>
    </xf>
    <xf numFmtId="165" fontId="29" fillId="35" borderId="13" xfId="1" applyNumberFormat="1" applyFont="1" applyFill="1" applyBorder="1" applyAlignment="1">
      <alignment horizontal="center"/>
    </xf>
    <xf numFmtId="3" fontId="19" fillId="35" borderId="0" xfId="7" applyNumberFormat="1" applyFont="1" applyFill="1" applyBorder="1" applyAlignment="1">
      <alignment horizontal="center"/>
    </xf>
    <xf numFmtId="165" fontId="19" fillId="35" borderId="0" xfId="1" applyNumberFormat="1" applyFont="1" applyFill="1" applyBorder="1" applyAlignment="1">
      <alignment horizontal="center"/>
    </xf>
    <xf numFmtId="10" fontId="18" fillId="0" borderId="54" xfId="1" applyNumberFormat="1" applyFont="1" applyFill="1" applyBorder="1" applyAlignment="1">
      <alignment horizontal="center"/>
    </xf>
    <xf numFmtId="10" fontId="18" fillId="0" borderId="55" xfId="1" applyNumberFormat="1" applyFont="1" applyFill="1" applyBorder="1" applyAlignment="1">
      <alignment horizontal="center"/>
    </xf>
    <xf numFmtId="0" fontId="0" fillId="42" borderId="56" xfId="0" applyFill="1" applyBorder="1" applyAlignment="1">
      <alignment horizontal="center"/>
    </xf>
    <xf numFmtId="0" fontId="0" fillId="42" borderId="57" xfId="0" applyFill="1" applyBorder="1" applyAlignment="1">
      <alignment horizontal="center"/>
    </xf>
    <xf numFmtId="0" fontId="0" fillId="42" borderId="58" xfId="0" applyFill="1" applyBorder="1" applyAlignment="1">
      <alignment horizontal="center"/>
    </xf>
    <xf numFmtId="0" fontId="16" fillId="0" borderId="59" xfId="0" applyFont="1" applyBorder="1"/>
    <xf numFmtId="0" fontId="0" fillId="42" borderId="60" xfId="0" applyFill="1" applyBorder="1" applyAlignment="1">
      <alignment horizontal="center"/>
    </xf>
    <xf numFmtId="0" fontId="0" fillId="42" borderId="0" xfId="0" applyFill="1" applyAlignment="1">
      <alignment horizontal="center"/>
    </xf>
    <xf numFmtId="10" fontId="18" fillId="0" borderId="11" xfId="1" applyNumberFormat="1" applyFont="1" applyFill="1" applyBorder="1" applyAlignment="1">
      <alignment horizontal="center"/>
    </xf>
    <xf numFmtId="10" fontId="18" fillId="0" borderId="10" xfId="1" applyNumberFormat="1" applyFont="1" applyFill="1" applyBorder="1" applyAlignment="1">
      <alignment horizontal="center"/>
    </xf>
    <xf numFmtId="0" fontId="0" fillId="42" borderId="61" xfId="0" applyFill="1" applyBorder="1" applyAlignment="1">
      <alignment horizontal="center"/>
    </xf>
    <xf numFmtId="0" fontId="16" fillId="0" borderId="62" xfId="0" applyFont="1" applyBorder="1"/>
    <xf numFmtId="10" fontId="0" fillId="42" borderId="60" xfId="1" applyNumberFormat="1" applyFont="1" applyFill="1" applyBorder="1" applyAlignment="1">
      <alignment horizontal="center"/>
    </xf>
    <xf numFmtId="10" fontId="0" fillId="42" borderId="0" xfId="0" applyNumberFormat="1" applyFill="1" applyAlignment="1">
      <alignment horizontal="center"/>
    </xf>
    <xf numFmtId="10" fontId="0" fillId="42" borderId="11" xfId="1" applyNumberFormat="1" applyFont="1" applyFill="1" applyBorder="1" applyAlignment="1">
      <alignment horizontal="center"/>
    </xf>
    <xf numFmtId="10" fontId="0" fillId="42" borderId="10" xfId="0" applyNumberFormat="1" applyFill="1" applyBorder="1" applyAlignment="1">
      <alignment horizontal="center"/>
    </xf>
    <xf numFmtId="0" fontId="0" fillId="0" borderId="61" xfId="0" applyBorder="1" applyAlignment="1">
      <alignment horizontal="center"/>
    </xf>
    <xf numFmtId="10" fontId="0" fillId="0" borderId="63" xfId="1" applyNumberFormat="1" applyFont="1" applyFill="1" applyBorder="1" applyAlignment="1">
      <alignment horizontal="center"/>
    </xf>
    <xf numFmtId="10" fontId="0" fillId="0" borderId="64" xfId="0" applyNumberFormat="1" applyBorder="1" applyAlignment="1">
      <alignment horizontal="center"/>
    </xf>
    <xf numFmtId="10" fontId="0" fillId="0" borderId="65" xfId="1" applyNumberFormat="1" applyFont="1" applyFill="1" applyBorder="1" applyAlignment="1">
      <alignment horizontal="center"/>
    </xf>
    <xf numFmtId="10" fontId="0" fillId="0" borderId="66" xfId="0" applyNumberFormat="1" applyBorder="1" applyAlignment="1">
      <alignment horizontal="center"/>
    </xf>
    <xf numFmtId="0" fontId="0" fillId="42" borderId="67" xfId="0" applyFill="1" applyBorder="1" applyAlignment="1">
      <alignment horizontal="center"/>
    </xf>
    <xf numFmtId="0" fontId="16" fillId="0" borderId="68" xfId="0" applyFont="1" applyBorder="1"/>
    <xf numFmtId="0" fontId="16" fillId="0" borderId="54" xfId="0" applyFont="1" applyBorder="1" applyAlignment="1">
      <alignment horizontal="center" vertical="center" wrapText="1"/>
    </xf>
    <xf numFmtId="0" fontId="16" fillId="0" borderId="55" xfId="0" applyFont="1" applyBorder="1" applyAlignment="1">
      <alignment horizontal="center" vertical="center"/>
    </xf>
    <xf numFmtId="0" fontId="16" fillId="0" borderId="56" xfId="0" applyFont="1" applyBorder="1" applyAlignment="1">
      <alignment horizontal="center" vertical="center" wrapText="1"/>
    </xf>
    <xf numFmtId="0" fontId="16" fillId="0" borderId="57" xfId="0" applyFont="1" applyBorder="1" applyAlignment="1">
      <alignment horizontal="center" vertical="center"/>
    </xf>
    <xf numFmtId="0" fontId="16" fillId="0" borderId="58" xfId="0" applyFont="1" applyBorder="1" applyAlignment="1">
      <alignment horizontal="center" vertical="center"/>
    </xf>
    <xf numFmtId="0" fontId="18" fillId="0" borderId="67" xfId="0" applyFont="1" applyBorder="1" applyAlignment="1">
      <alignment horizontal="center" vertical="center"/>
    </xf>
    <xf numFmtId="0" fontId="0" fillId="42" borderId="68" xfId="0" applyFill="1" applyBorder="1"/>
    <xf numFmtId="49" fontId="23" fillId="0" borderId="0" xfId="0" applyNumberFormat="1" applyFont="1" applyAlignment="1">
      <alignment vertical="center"/>
    </xf>
    <xf numFmtId="49" fontId="24" fillId="0" borderId="0" xfId="44" applyNumberFormat="1" applyFont="1"/>
    <xf numFmtId="0" fontId="16" fillId="0" borderId="0" xfId="0" applyFont="1"/>
    <xf numFmtId="10" fontId="0" fillId="0" borderId="0" xfId="1" applyNumberFormat="1" applyFont="1" applyFill="1" applyBorder="1" applyAlignment="1">
      <alignment horizontal="center"/>
    </xf>
    <xf numFmtId="10" fontId="0" fillId="0" borderId="0" xfId="0" applyNumberFormat="1" applyAlignment="1">
      <alignment horizontal="center"/>
    </xf>
    <xf numFmtId="0" fontId="16" fillId="0" borderId="0" xfId="0" applyFont="1" applyAlignment="1">
      <alignment horizontal="center"/>
    </xf>
    <xf numFmtId="165" fontId="23" fillId="33" borderId="29" xfId="0" applyNumberFormat="1" applyFont="1" applyFill="1" applyBorder="1" applyAlignment="1">
      <alignment horizontal="center" wrapText="1"/>
    </xf>
    <xf numFmtId="165" fontId="23" fillId="34" borderId="29" xfId="0" applyNumberFormat="1" applyFont="1" applyFill="1" applyBorder="1" applyAlignment="1">
      <alignment horizontal="center" wrapText="1"/>
    </xf>
    <xf numFmtId="165" fontId="23" fillId="35" borderId="29" xfId="0" applyNumberFormat="1" applyFont="1" applyFill="1" applyBorder="1" applyAlignment="1">
      <alignment horizontal="center" wrapText="1"/>
    </xf>
    <xf numFmtId="165" fontId="23" fillId="0" borderId="29" xfId="0" applyNumberFormat="1" applyFont="1" applyBorder="1" applyAlignment="1">
      <alignment horizontal="center" wrapText="1"/>
    </xf>
    <xf numFmtId="165" fontId="0" fillId="40" borderId="29" xfId="0" applyNumberFormat="1" applyFill="1" applyBorder="1" applyAlignment="1">
      <alignment wrapText="1"/>
    </xf>
    <xf numFmtId="165" fontId="0" fillId="0" borderId="29" xfId="0" applyNumberFormat="1" applyBorder="1" applyAlignment="1">
      <alignment wrapText="1"/>
    </xf>
    <xf numFmtId="165" fontId="20" fillId="0" borderId="45" xfId="0" applyNumberFormat="1" applyFont="1" applyBorder="1" applyAlignment="1">
      <alignment horizontal="center" wrapText="1"/>
    </xf>
    <xf numFmtId="165" fontId="20" fillId="0" borderId="29" xfId="0" applyNumberFormat="1" applyFont="1" applyBorder="1" applyAlignment="1">
      <alignment horizontal="center" wrapText="1"/>
    </xf>
    <xf numFmtId="2" fontId="23" fillId="35" borderId="13" xfId="0" applyNumberFormat="1" applyFont="1" applyFill="1" applyBorder="1" applyAlignment="1">
      <alignment horizontal="center"/>
    </xf>
    <xf numFmtId="2" fontId="23" fillId="33" borderId="13" xfId="0" applyNumberFormat="1" applyFont="1" applyFill="1" applyBorder="1" applyAlignment="1">
      <alignment horizontal="center"/>
    </xf>
    <xf numFmtId="2" fontId="23" fillId="0" borderId="13" xfId="0" applyNumberFormat="1" applyFont="1" applyBorder="1" applyAlignment="1">
      <alignment horizontal="center"/>
    </xf>
    <xf numFmtId="2" fontId="20" fillId="0" borderId="17" xfId="0" applyNumberFormat="1" applyFont="1" applyBorder="1" applyAlignment="1">
      <alignment horizontal="center" vertical="center" wrapText="1"/>
    </xf>
    <xf numFmtId="2" fontId="19" fillId="35" borderId="12" xfId="0" quotePrefix="1" applyNumberFormat="1" applyFont="1" applyFill="1" applyBorder="1" applyAlignment="1">
      <alignment horizontal="center"/>
    </xf>
    <xf numFmtId="2" fontId="19" fillId="33" borderId="12" xfId="0" quotePrefix="1" applyNumberFormat="1" applyFont="1" applyFill="1" applyBorder="1" applyAlignment="1">
      <alignment horizontal="center"/>
    </xf>
    <xf numFmtId="2" fontId="19" fillId="0" borderId="12" xfId="0" quotePrefix="1" applyNumberFormat="1" applyFont="1" applyBorder="1" applyAlignment="1">
      <alignment horizontal="center"/>
    </xf>
    <xf numFmtId="4" fontId="23" fillId="35" borderId="0" xfId="0" applyNumberFormat="1" applyFont="1" applyFill="1" applyAlignment="1">
      <alignment horizontal="center"/>
    </xf>
    <xf numFmtId="4" fontId="23" fillId="33" borderId="0" xfId="0" applyNumberFormat="1" applyFont="1" applyFill="1" applyAlignment="1">
      <alignment horizontal="center"/>
    </xf>
    <xf numFmtId="4" fontId="23" fillId="0" borderId="0" xfId="0" applyNumberFormat="1" applyFont="1" applyAlignment="1">
      <alignment horizontal="center"/>
    </xf>
    <xf numFmtId="3" fontId="19" fillId="35" borderId="13" xfId="0" quotePrefix="1" applyNumberFormat="1" applyFont="1" applyFill="1" applyBorder="1" applyAlignment="1">
      <alignment horizontal="center"/>
    </xf>
    <xf numFmtId="3" fontId="19" fillId="33" borderId="13" xfId="0" quotePrefix="1" applyNumberFormat="1" applyFont="1" applyFill="1" applyBorder="1" applyAlignment="1">
      <alignment horizontal="center"/>
    </xf>
    <xf numFmtId="3" fontId="19" fillId="0" borderId="13" xfId="0" quotePrefix="1" applyNumberFormat="1" applyFont="1" applyBorder="1" applyAlignment="1">
      <alignment horizontal="center"/>
    </xf>
    <xf numFmtId="165" fontId="24" fillId="35" borderId="13" xfId="1" applyNumberFormat="1" applyFont="1" applyFill="1" applyBorder="1" applyAlignment="1">
      <alignment horizontal="center"/>
    </xf>
    <xf numFmtId="165" fontId="24" fillId="33" borderId="13" xfId="1" applyNumberFormat="1" applyFont="1" applyFill="1" applyBorder="1" applyAlignment="1">
      <alignment horizontal="center"/>
    </xf>
    <xf numFmtId="165" fontId="24" fillId="0" borderId="13" xfId="1" applyNumberFormat="1" applyFont="1" applyFill="1" applyBorder="1" applyAlignment="1">
      <alignment horizontal="center"/>
    </xf>
    <xf numFmtId="0" fontId="23" fillId="35" borderId="13" xfId="0" applyFont="1" applyFill="1" applyBorder="1" applyAlignment="1">
      <alignment horizontal="center"/>
    </xf>
    <xf numFmtId="0" fontId="23" fillId="33" borderId="13" xfId="0" applyFont="1" applyFill="1" applyBorder="1" applyAlignment="1">
      <alignment horizontal="center"/>
    </xf>
    <xf numFmtId="0" fontId="23" fillId="0" borderId="13" xfId="0" applyFont="1" applyBorder="1" applyAlignment="1">
      <alignment horizontal="center"/>
    </xf>
    <xf numFmtId="164" fontId="19" fillId="35" borderId="13" xfId="7" applyNumberFormat="1" applyFont="1" applyFill="1" applyBorder="1" applyAlignment="1">
      <alignment horizontal="center"/>
    </xf>
    <xf numFmtId="164" fontId="19" fillId="33" borderId="13" xfId="7" applyNumberFormat="1" applyFont="1" applyFill="1" applyBorder="1" applyAlignment="1">
      <alignment horizontal="center"/>
    </xf>
    <xf numFmtId="164" fontId="19" fillId="0" borderId="13" xfId="7" applyNumberFormat="1" applyFont="1" applyFill="1" applyBorder="1" applyAlignment="1">
      <alignment horizontal="center"/>
    </xf>
    <xf numFmtId="0" fontId="0" fillId="0" borderId="13" xfId="0" applyBorder="1" applyAlignment="1">
      <alignment horizontal="center"/>
    </xf>
    <xf numFmtId="3" fontId="20" fillId="0" borderId="18" xfId="0" applyNumberFormat="1" applyFont="1" applyBorder="1" applyAlignment="1">
      <alignment horizontal="center" vertical="center" wrapText="1"/>
    </xf>
    <xf numFmtId="165" fontId="23" fillId="35" borderId="0" xfId="0" applyNumberFormat="1" applyFont="1" applyFill="1" applyAlignment="1">
      <alignment horizontal="center"/>
    </xf>
    <xf numFmtId="165" fontId="23" fillId="33" borderId="0" xfId="0" applyNumberFormat="1" applyFont="1" applyFill="1" applyAlignment="1">
      <alignment horizontal="center"/>
    </xf>
    <xf numFmtId="165" fontId="23" fillId="0" borderId="0" xfId="0" applyNumberFormat="1" applyFont="1" applyAlignment="1">
      <alignment horizontal="center"/>
    </xf>
    <xf numFmtId="0" fontId="23" fillId="35" borderId="0" xfId="45" applyFont="1" applyFill="1" applyAlignment="1">
      <alignment horizontal="center"/>
    </xf>
    <xf numFmtId="0" fontId="23" fillId="35" borderId="14" xfId="45" applyFont="1" applyFill="1" applyBorder="1" applyAlignment="1">
      <alignment horizontal="center"/>
    </xf>
    <xf numFmtId="1" fontId="23" fillId="35" borderId="0" xfId="0" applyNumberFormat="1" applyFont="1" applyFill="1" applyAlignment="1">
      <alignment horizontal="center"/>
    </xf>
    <xf numFmtId="0" fontId="23" fillId="35" borderId="13" xfId="45" applyFont="1" applyFill="1" applyBorder="1" applyAlignment="1">
      <alignment horizontal="center"/>
    </xf>
    <xf numFmtId="0" fontId="23" fillId="35" borderId="12" xfId="0" applyFont="1" applyFill="1" applyBorder="1" applyAlignment="1">
      <alignment horizontal="center"/>
    </xf>
    <xf numFmtId="0" fontId="23" fillId="33" borderId="0" xfId="45" applyFont="1" applyFill="1" applyAlignment="1">
      <alignment horizontal="center"/>
    </xf>
    <xf numFmtId="0" fontId="23" fillId="33" borderId="14" xfId="45" applyFont="1" applyFill="1" applyBorder="1" applyAlignment="1">
      <alignment horizontal="center"/>
    </xf>
    <xf numFmtId="1" fontId="23" fillId="33" borderId="0" xfId="0" applyNumberFormat="1" applyFont="1" applyFill="1" applyAlignment="1">
      <alignment horizontal="center"/>
    </xf>
    <xf numFmtId="0" fontId="23" fillId="33" borderId="13" xfId="45" applyFont="1" applyFill="1" applyBorder="1" applyAlignment="1">
      <alignment horizontal="center"/>
    </xf>
    <xf numFmtId="0" fontId="23" fillId="33" borderId="12" xfId="0" applyFont="1" applyFill="1" applyBorder="1" applyAlignment="1">
      <alignment horizontal="center"/>
    </xf>
    <xf numFmtId="0" fontId="23" fillId="0" borderId="0" xfId="45" applyFont="1" applyAlignment="1">
      <alignment horizontal="center"/>
    </xf>
    <xf numFmtId="0" fontId="23" fillId="0" borderId="14" xfId="45" applyFont="1" applyBorder="1" applyAlignment="1">
      <alignment horizontal="center"/>
    </xf>
    <xf numFmtId="1" fontId="23" fillId="0" borderId="0" xfId="0" applyNumberFormat="1" applyFont="1" applyAlignment="1">
      <alignment horizontal="center"/>
    </xf>
    <xf numFmtId="0" fontId="23" fillId="0" borderId="13" xfId="45" applyFont="1" applyBorder="1" applyAlignment="1">
      <alignment horizontal="center"/>
    </xf>
    <xf numFmtId="0" fontId="23" fillId="0" borderId="12" xfId="0" applyFont="1" applyBorder="1" applyAlignment="1">
      <alignment horizontal="center"/>
    </xf>
    <xf numFmtId="10" fontId="0" fillId="0" borderId="0" xfId="0" applyNumberFormat="1"/>
    <xf numFmtId="2" fontId="23" fillId="36" borderId="14" xfId="0" applyNumberFormat="1" applyFont="1" applyFill="1" applyBorder="1" applyAlignment="1">
      <alignment horizontal="center"/>
    </xf>
    <xf numFmtId="2" fontId="23" fillId="0" borderId="48" xfId="0" applyNumberFormat="1" applyFont="1" applyBorder="1" applyAlignment="1">
      <alignment horizontal="center"/>
    </xf>
    <xf numFmtId="2" fontId="23" fillId="36" borderId="13" xfId="0" applyNumberFormat="1" applyFont="1" applyFill="1" applyBorder="1" applyAlignment="1">
      <alignment horizontal="center"/>
    </xf>
    <xf numFmtId="0" fontId="23" fillId="0" borderId="49" xfId="0" applyFont="1" applyBorder="1" applyAlignment="1">
      <alignment horizontal="center"/>
    </xf>
    <xf numFmtId="2" fontId="23" fillId="36" borderId="0" xfId="0" applyNumberFormat="1" applyFont="1" applyFill="1" applyAlignment="1">
      <alignment horizontal="center"/>
    </xf>
    <xf numFmtId="0" fontId="23" fillId="0" borderId="47" xfId="0" applyFont="1" applyBorder="1" applyAlignment="1">
      <alignment horizontal="center"/>
    </xf>
    <xf numFmtId="167" fontId="23" fillId="36" borderId="0" xfId="0" applyNumberFormat="1" applyFont="1" applyFill="1" applyAlignment="1">
      <alignment horizontal="center"/>
    </xf>
    <xf numFmtId="3" fontId="23" fillId="36" borderId="0" xfId="0" applyNumberFormat="1" applyFont="1" applyFill="1" applyAlignment="1">
      <alignment horizontal="center"/>
    </xf>
    <xf numFmtId="2" fontId="19" fillId="36" borderId="12" xfId="0" quotePrefix="1" applyNumberFormat="1" applyFont="1" applyFill="1" applyBorder="1" applyAlignment="1">
      <alignment horizontal="center" wrapText="1"/>
    </xf>
    <xf numFmtId="0" fontId="23" fillId="0" borderId="53" xfId="0" applyFont="1" applyBorder="1" applyAlignment="1">
      <alignment horizontal="center"/>
    </xf>
    <xf numFmtId="0" fontId="23" fillId="36" borderId="13" xfId="0" applyFont="1" applyFill="1" applyBorder="1" applyAlignment="1">
      <alignment horizontal="center"/>
    </xf>
    <xf numFmtId="0" fontId="23" fillId="36" borderId="0" xfId="45" applyFont="1" applyFill="1" applyAlignment="1">
      <alignment horizontal="center"/>
    </xf>
    <xf numFmtId="0" fontId="23" fillId="0" borderId="47" xfId="45" applyFont="1" applyBorder="1" applyAlignment="1">
      <alignment horizontal="center"/>
    </xf>
    <xf numFmtId="0" fontId="23" fillId="36" borderId="0" xfId="0" applyFont="1" applyFill="1" applyAlignment="1">
      <alignment horizontal="center"/>
    </xf>
    <xf numFmtId="4" fontId="23" fillId="36" borderId="0" xfId="0" applyNumberFormat="1" applyFont="1" applyFill="1" applyAlignment="1">
      <alignment horizontal="center"/>
    </xf>
    <xf numFmtId="3" fontId="19" fillId="36" borderId="13" xfId="0" quotePrefix="1" applyNumberFormat="1" applyFont="1" applyFill="1" applyBorder="1" applyAlignment="1">
      <alignment horizontal="center" wrapText="1"/>
    </xf>
    <xf numFmtId="165" fontId="23" fillId="36" borderId="0" xfId="0" applyNumberFormat="1" applyFont="1" applyFill="1" applyAlignment="1">
      <alignment horizontal="center"/>
    </xf>
    <xf numFmtId="165" fontId="23" fillId="0" borderId="47" xfId="0" applyNumberFormat="1" applyFont="1" applyBorder="1" applyAlignment="1">
      <alignment horizontal="center"/>
    </xf>
    <xf numFmtId="3" fontId="24" fillId="36" borderId="0" xfId="7" applyNumberFormat="1" applyFont="1" applyFill="1" applyBorder="1" applyAlignment="1">
      <alignment horizontal="center"/>
    </xf>
    <xf numFmtId="165" fontId="24" fillId="36" borderId="13" xfId="1" applyNumberFormat="1" applyFont="1" applyFill="1" applyBorder="1" applyAlignment="1">
      <alignment horizontal="center"/>
    </xf>
    <xf numFmtId="0" fontId="23" fillId="36" borderId="14" xfId="45" applyFont="1" applyFill="1" applyBorder="1" applyAlignment="1">
      <alignment horizontal="center"/>
    </xf>
    <xf numFmtId="0" fontId="23" fillId="0" borderId="48" xfId="45" applyFont="1" applyBorder="1" applyAlignment="1">
      <alignment horizontal="center"/>
    </xf>
    <xf numFmtId="3" fontId="23" fillId="0" borderId="47" xfId="0" applyNumberFormat="1" applyFont="1" applyBorder="1" applyAlignment="1">
      <alignment horizontal="center"/>
    </xf>
    <xf numFmtId="1" fontId="23" fillId="36" borderId="0" xfId="0" applyNumberFormat="1" applyFont="1" applyFill="1" applyAlignment="1">
      <alignment horizontal="center"/>
    </xf>
    <xf numFmtId="1" fontId="23" fillId="0" borderId="47" xfId="0" applyNumberFormat="1" applyFont="1" applyBorder="1" applyAlignment="1">
      <alignment horizontal="center"/>
    </xf>
    <xf numFmtId="3" fontId="29" fillId="36" borderId="0" xfId="0" applyNumberFormat="1" applyFont="1" applyFill="1" applyAlignment="1">
      <alignment horizontal="center"/>
    </xf>
    <xf numFmtId="165" fontId="29" fillId="36" borderId="13" xfId="1" applyNumberFormat="1" applyFont="1" applyFill="1" applyBorder="1" applyAlignment="1">
      <alignment horizontal="center"/>
    </xf>
    <xf numFmtId="3" fontId="19" fillId="36" borderId="0" xfId="7" applyNumberFormat="1" applyFont="1" applyFill="1" applyBorder="1" applyAlignment="1">
      <alignment horizontal="center"/>
    </xf>
    <xf numFmtId="165" fontId="19" fillId="36" borderId="0" xfId="1" applyNumberFormat="1" applyFont="1" applyFill="1" applyBorder="1" applyAlignment="1">
      <alignment horizontal="center"/>
    </xf>
    <xf numFmtId="164" fontId="19" fillId="36" borderId="13" xfId="7" applyNumberFormat="1" applyFont="1" applyFill="1" applyBorder="1" applyAlignment="1">
      <alignment horizontal="center"/>
    </xf>
    <xf numFmtId="3" fontId="23" fillId="36" borderId="13" xfId="0" applyNumberFormat="1" applyFont="1" applyFill="1" applyBorder="1" applyAlignment="1">
      <alignment horizontal="center"/>
    </xf>
    <xf numFmtId="2" fontId="23" fillId="0" borderId="49" xfId="0" applyNumberFormat="1" applyFont="1" applyBorder="1" applyAlignment="1">
      <alignment horizontal="center"/>
    </xf>
    <xf numFmtId="2" fontId="23" fillId="0" borderId="47" xfId="0" applyNumberFormat="1" applyFont="1" applyBorder="1" applyAlignment="1">
      <alignment horizontal="center"/>
    </xf>
    <xf numFmtId="0" fontId="23" fillId="36" borderId="13" xfId="45" applyFont="1" applyFill="1" applyBorder="1" applyAlignment="1">
      <alignment horizontal="center"/>
    </xf>
    <xf numFmtId="0" fontId="23" fillId="0" borderId="49" xfId="45" applyFont="1" applyBorder="1" applyAlignment="1">
      <alignment horizontal="center"/>
    </xf>
    <xf numFmtId="9" fontId="24" fillId="36" borderId="14" xfId="1" applyFont="1" applyFill="1" applyBorder="1" applyAlignment="1">
      <alignment horizontal="center"/>
    </xf>
    <xf numFmtId="9" fontId="24" fillId="36" borderId="12" xfId="1" applyFont="1" applyFill="1" applyBorder="1" applyAlignment="1">
      <alignment horizontal="center"/>
    </xf>
    <xf numFmtId="0" fontId="23" fillId="36" borderId="12" xfId="0" applyFont="1" applyFill="1" applyBorder="1" applyAlignment="1">
      <alignment horizontal="center"/>
    </xf>
    <xf numFmtId="165" fontId="22" fillId="36" borderId="12" xfId="7" applyNumberFormat="1" applyFont="1" applyFill="1" applyBorder="1" applyAlignment="1">
      <alignment horizontal="center"/>
    </xf>
    <xf numFmtId="0" fontId="33" fillId="42" borderId="59" xfId="0" applyFont="1" applyFill="1" applyBorder="1"/>
    <xf numFmtId="0" fontId="34" fillId="43" borderId="0" xfId="46" applyFont="1" applyFill="1"/>
    <xf numFmtId="0" fontId="29" fillId="43" borderId="0" xfId="46" applyFont="1" applyFill="1"/>
    <xf numFmtId="0" fontId="29" fillId="0" borderId="0" xfId="46" applyFont="1"/>
    <xf numFmtId="0" fontId="30" fillId="0" borderId="0" xfId="46"/>
    <xf numFmtId="0" fontId="36" fillId="0" borderId="0" xfId="46" applyFont="1"/>
    <xf numFmtId="0" fontId="37" fillId="0" borderId="0" xfId="46" applyFont="1"/>
    <xf numFmtId="0" fontId="37" fillId="0" borderId="0" xfId="46" applyFont="1" applyAlignment="1">
      <alignment horizontal="center"/>
    </xf>
    <xf numFmtId="0" fontId="38" fillId="0" borderId="0" xfId="46" applyFont="1"/>
    <xf numFmtId="0" fontId="29" fillId="0" borderId="0" xfId="46" applyFont="1" applyAlignment="1">
      <alignment horizontal="right"/>
    </xf>
    <xf numFmtId="2" fontId="0" fillId="0" borderId="0" xfId="0" applyNumberFormat="1" applyAlignment="1">
      <alignment horizontal="center"/>
    </xf>
    <xf numFmtId="0" fontId="20" fillId="0" borderId="16" xfId="0" applyFont="1" applyBorder="1" applyAlignment="1">
      <alignment horizontal="center" vertical="center" wrapText="1"/>
    </xf>
    <xf numFmtId="2" fontId="20" fillId="0" borderId="15" xfId="0" applyNumberFormat="1" applyFont="1" applyBorder="1" applyAlignment="1">
      <alignment horizontal="center" vertical="center" wrapText="1"/>
    </xf>
    <xf numFmtId="0" fontId="20" fillId="0" borderId="17" xfId="0" applyFont="1" applyBorder="1" applyAlignment="1">
      <alignment horizontal="center" vertical="center" wrapText="1"/>
    </xf>
    <xf numFmtId="2" fontId="20" fillId="0" borderId="18" xfId="0" applyNumberFormat="1" applyFont="1" applyBorder="1" applyAlignment="1">
      <alignment horizontal="center" vertical="center" wrapText="1"/>
    </xf>
    <xf numFmtId="4" fontId="20" fillId="0" borderId="17" xfId="0" applyNumberFormat="1" applyFont="1" applyBorder="1" applyAlignment="1">
      <alignment horizontal="center" vertical="center" wrapText="1"/>
    </xf>
    <xf numFmtId="3" fontId="21" fillId="0" borderId="18" xfId="0" applyNumberFormat="1" applyFont="1" applyBorder="1" applyAlignment="1">
      <alignment horizontal="center" vertical="center" wrapText="1"/>
    </xf>
    <xf numFmtId="3" fontId="21" fillId="0" borderId="17" xfId="0" applyNumberFormat="1" applyFont="1" applyBorder="1" applyAlignment="1">
      <alignment horizontal="center" vertical="center" wrapText="1"/>
    </xf>
    <xf numFmtId="1" fontId="20" fillId="0" borderId="17" xfId="0" applyNumberFormat="1" applyFont="1" applyBorder="1" applyAlignment="1">
      <alignment horizontal="center" vertical="center" wrapText="1"/>
    </xf>
    <xf numFmtId="1" fontId="20" fillId="0" borderId="18" xfId="0" applyNumberFormat="1" applyFont="1" applyBorder="1" applyAlignment="1">
      <alignment horizontal="center" vertical="center" wrapText="1"/>
    </xf>
    <xf numFmtId="3" fontId="20" fillId="0" borderId="16" xfId="0" applyNumberFormat="1" applyFont="1" applyBorder="1" applyAlignment="1">
      <alignment horizontal="center" vertical="center" wrapText="1"/>
    </xf>
    <xf numFmtId="1" fontId="20" fillId="0" borderId="16" xfId="0" applyNumberFormat="1" applyFont="1" applyBorder="1" applyAlignment="1">
      <alignment horizontal="center" vertical="center" wrapText="1"/>
    </xf>
    <xf numFmtId="0" fontId="20" fillId="0" borderId="18" xfId="0" applyFont="1" applyBorder="1" applyAlignment="1">
      <alignment horizontal="center" vertical="center" wrapText="1"/>
    </xf>
    <xf numFmtId="0" fontId="20" fillId="0" borderId="15" xfId="0" applyFont="1" applyBorder="1" applyAlignment="1">
      <alignment horizontal="center" vertical="center" wrapText="1"/>
    </xf>
    <xf numFmtId="0" fontId="22" fillId="36" borderId="14" xfId="7" applyFont="1" applyFill="1" applyBorder="1" applyAlignment="1">
      <alignment horizontal="center"/>
    </xf>
    <xf numFmtId="0" fontId="0" fillId="33" borderId="0" xfId="0" applyFill="1" applyAlignment="1">
      <alignment horizontal="center"/>
    </xf>
    <xf numFmtId="0" fontId="0" fillId="35" borderId="0" xfId="0" applyFill="1" applyAlignment="1">
      <alignment horizontal="center"/>
    </xf>
    <xf numFmtId="0" fontId="0" fillId="34" borderId="0" xfId="0" applyFill="1" applyAlignment="1">
      <alignment horizontal="center"/>
    </xf>
    <xf numFmtId="0" fontId="0" fillId="0" borderId="47" xfId="0" applyBorder="1" applyAlignment="1">
      <alignment horizontal="center"/>
    </xf>
    <xf numFmtId="0" fontId="0" fillId="35" borderId="47" xfId="0" applyFill="1" applyBorder="1" applyAlignment="1">
      <alignment horizontal="center"/>
    </xf>
    <xf numFmtId="2" fontId="0" fillId="0" borderId="14" xfId="0" applyNumberFormat="1" applyBorder="1" applyAlignment="1">
      <alignment horizontal="center"/>
    </xf>
    <xf numFmtId="0" fontId="0" fillId="0" borderId="12" xfId="0" applyBorder="1" applyAlignment="1">
      <alignment horizontal="center"/>
    </xf>
    <xf numFmtId="0" fontId="0" fillId="0" borderId="14" xfId="0" applyBorder="1" applyAlignment="1">
      <alignment horizontal="center"/>
    </xf>
    <xf numFmtId="2" fontId="1" fillId="0" borderId="0" xfId="45" applyNumberFormat="1" applyAlignment="1">
      <alignment horizontal="center"/>
    </xf>
    <xf numFmtId="0" fontId="1" fillId="0" borderId="0" xfId="45" applyAlignment="1">
      <alignment horizontal="center"/>
    </xf>
    <xf numFmtId="3" fontId="24" fillId="36" borderId="50" xfId="7" applyNumberFormat="1" applyFont="1" applyFill="1" applyBorder="1" applyAlignment="1">
      <alignment horizontal="center"/>
    </xf>
    <xf numFmtId="3" fontId="19" fillId="35" borderId="0" xfId="0" quotePrefix="1" applyNumberFormat="1" applyFont="1" applyFill="1" applyAlignment="1">
      <alignment horizontal="center"/>
    </xf>
    <xf numFmtId="0" fontId="23" fillId="44" borderId="47" xfId="45" applyFont="1" applyFill="1" applyBorder="1" applyAlignment="1">
      <alignment horizontal="center"/>
    </xf>
    <xf numFmtId="0" fontId="29" fillId="0" borderId="0" xfId="46" applyFont="1"/>
    <xf numFmtId="0" fontId="30" fillId="0" borderId="0" xfId="46"/>
    <xf numFmtId="0" fontId="35" fillId="0" borderId="0" xfId="46" applyFont="1"/>
    <xf numFmtId="0" fontId="38" fillId="0" borderId="0" xfId="46" applyFont="1"/>
    <xf numFmtId="0" fontId="25" fillId="0" borderId="0" xfId="46" applyFont="1"/>
    <xf numFmtId="0" fontId="36" fillId="0" borderId="0" xfId="46" applyFont="1"/>
    <xf numFmtId="0" fontId="39" fillId="44" borderId="37" xfId="0" applyFont="1" applyFill="1" applyBorder="1" applyAlignment="1">
      <alignment horizontal="left" vertical="center" wrapText="1"/>
    </xf>
    <xf numFmtId="0" fontId="26" fillId="44" borderId="38" xfId="0" applyFont="1" applyFill="1" applyBorder="1" applyAlignment="1">
      <alignment horizontal="left" vertical="center" wrapText="1"/>
    </xf>
    <xf numFmtId="0" fontId="26" fillId="44" borderId="39" xfId="0" applyFont="1" applyFill="1" applyBorder="1" applyAlignment="1">
      <alignment horizontal="left" vertical="center" wrapText="1"/>
    </xf>
    <xf numFmtId="0" fontId="26" fillId="44" borderId="10" xfId="0" applyFont="1" applyFill="1" applyBorder="1" applyAlignment="1">
      <alignment horizontal="left" vertical="center" wrapText="1"/>
    </xf>
    <xf numFmtId="0" fontId="26" fillId="44" borderId="0" xfId="0" applyFont="1" applyFill="1" applyAlignment="1">
      <alignment horizontal="left" vertical="center" wrapText="1"/>
    </xf>
    <xf numFmtId="0" fontId="26" fillId="44" borderId="11" xfId="0" applyFont="1" applyFill="1" applyBorder="1" applyAlignment="1">
      <alignment horizontal="left" vertical="center" wrapText="1"/>
    </xf>
    <xf numFmtId="0" fontId="26" fillId="44" borderId="40" xfId="0" applyFont="1" applyFill="1" applyBorder="1" applyAlignment="1">
      <alignment horizontal="left" vertical="center" wrapText="1"/>
    </xf>
    <xf numFmtId="0" fontId="26" fillId="44" borderId="41" xfId="0" applyFont="1" applyFill="1" applyBorder="1" applyAlignment="1">
      <alignment horizontal="left" vertical="center" wrapText="1"/>
    </xf>
    <xf numFmtId="0" fontId="26" fillId="44" borderId="42" xfId="0" applyFont="1" applyFill="1" applyBorder="1" applyAlignment="1">
      <alignment horizontal="left" vertical="center" wrapText="1"/>
    </xf>
    <xf numFmtId="0" fontId="18" fillId="0" borderId="66" xfId="0" applyFont="1" applyBorder="1" applyAlignment="1">
      <alignment horizontal="center" vertical="center"/>
    </xf>
    <xf numFmtId="0" fontId="18" fillId="0" borderId="65" xfId="0" applyFont="1" applyBorder="1" applyAlignment="1">
      <alignment horizontal="center" vertical="center"/>
    </xf>
    <xf numFmtId="0" fontId="18" fillId="0" borderId="64" xfId="0" applyFont="1" applyBorder="1" applyAlignment="1">
      <alignment horizontal="center" vertical="center"/>
    </xf>
    <xf numFmtId="0" fontId="18" fillId="0" borderId="63" xfId="0" applyFont="1" applyBorder="1" applyAlignment="1">
      <alignment horizontal="center" vertical="center"/>
    </xf>
    <xf numFmtId="0" fontId="26" fillId="38" borderId="37" xfId="0" applyFont="1" applyFill="1" applyBorder="1" applyAlignment="1">
      <alignment horizontal="left" vertical="center" wrapText="1"/>
    </xf>
    <xf numFmtId="0" fontId="26" fillId="38" borderId="38" xfId="0" applyFont="1" applyFill="1" applyBorder="1" applyAlignment="1">
      <alignment horizontal="left" vertical="center" wrapText="1"/>
    </xf>
    <xf numFmtId="0" fontId="26" fillId="38" borderId="39" xfId="0" applyFont="1" applyFill="1" applyBorder="1" applyAlignment="1">
      <alignment horizontal="left" vertical="center" wrapText="1"/>
    </xf>
    <xf numFmtId="0" fontId="26" fillId="38" borderId="10" xfId="0" applyFont="1" applyFill="1" applyBorder="1" applyAlignment="1">
      <alignment horizontal="left" vertical="center" wrapText="1"/>
    </xf>
    <xf numFmtId="0" fontId="26" fillId="38" borderId="0" xfId="0" applyFont="1" applyFill="1" applyAlignment="1">
      <alignment horizontal="left" vertical="center" wrapText="1"/>
    </xf>
    <xf numFmtId="0" fontId="26" fillId="38" borderId="11" xfId="0" applyFont="1" applyFill="1" applyBorder="1" applyAlignment="1">
      <alignment horizontal="left" vertical="center" wrapText="1"/>
    </xf>
    <xf numFmtId="0" fontId="26" fillId="38" borderId="40" xfId="0" applyFont="1" applyFill="1" applyBorder="1" applyAlignment="1">
      <alignment horizontal="left" vertical="center" wrapText="1"/>
    </xf>
    <xf numFmtId="0" fontId="26" fillId="38" borderId="41" xfId="0" applyFont="1" applyFill="1" applyBorder="1" applyAlignment="1">
      <alignment horizontal="left" vertical="center" wrapText="1"/>
    </xf>
    <xf numFmtId="0" fontId="26" fillId="38" borderId="42" xfId="0" applyFont="1" applyFill="1" applyBorder="1" applyAlignment="1">
      <alignment horizontal="left" vertical="center" wrapText="1"/>
    </xf>
    <xf numFmtId="0" fontId="20" fillId="39" borderId="19" xfId="0" applyFont="1" applyFill="1" applyBorder="1" applyAlignment="1">
      <alignment horizontal="center" vertical="center" wrapText="1"/>
    </xf>
    <xf numFmtId="0" fontId="20" fillId="39" borderId="36" xfId="0" applyFont="1" applyFill="1" applyBorder="1" applyAlignment="1">
      <alignment horizontal="center" vertical="center" wrapText="1"/>
    </xf>
    <xf numFmtId="0" fontId="20" fillId="39" borderId="36" xfId="0" applyFont="1" applyFill="1" applyBorder="1" applyAlignment="1">
      <alignment horizontal="center" vertical="center"/>
    </xf>
    <xf numFmtId="0" fontId="20" fillId="39" borderId="35" xfId="0" applyFont="1" applyFill="1" applyBorder="1" applyAlignment="1">
      <alignment horizontal="center" vertical="center"/>
    </xf>
    <xf numFmtId="0" fontId="0" fillId="35" borderId="0" xfId="0" applyFill="1" applyBorder="1" applyAlignment="1">
      <alignment horizontal="center"/>
    </xf>
    <xf numFmtId="3" fontId="19" fillId="33" borderId="0" xfId="0" quotePrefix="1" applyNumberFormat="1" applyFont="1" applyFill="1" applyBorder="1" applyAlignment="1">
      <alignment horizontal="center"/>
    </xf>
  </cellXfs>
  <cellStyles count="47">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2" xfId="43" xr:uid="{449011A7-5267-4C96-B435-96369DAEA5A6}"/>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4" builtinId="8"/>
    <cellStyle name="Input" xfId="10" builtinId="20" customBuiltin="1"/>
    <cellStyle name="Linked Cell" xfId="13" builtinId="24" customBuiltin="1"/>
    <cellStyle name="Neutral" xfId="9" builtinId="28" customBuiltin="1"/>
    <cellStyle name="Normal" xfId="0" builtinId="0"/>
    <cellStyle name="Normal 2" xfId="45" xr:uid="{6F9C5E51-0D67-461F-B438-8779E72F8CC9}"/>
    <cellStyle name="Normal 3" xfId="46" xr:uid="{AAAAD431-6124-48E8-8E1F-6F6196968C17}"/>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1">
    <dxf>
      <fill>
        <patternFill>
          <bgColor rgb="FFFFFFBE"/>
        </patternFill>
      </fill>
    </dxf>
  </dxfs>
  <tableStyles count="0" defaultTableStyle="TableStyleMedium2" defaultPivotStyle="PivotStyleLight16"/>
  <colors>
    <mruColors>
      <color rgb="FFFFFFBE"/>
      <color rgb="FFA8A800"/>
      <color rgb="FFE6E600"/>
      <color rgb="FFC8F0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12.statcan.gc.ca/census-recensement/2021/dp-pd/prof/details/download-telecharger.cfm?Lang=E" TargetMode="External"/><Relationship Id="rId2" Type="http://schemas.openxmlformats.org/officeDocument/2006/relationships/hyperlink" Target="https://datacentre.chass.utoronto.ca/" TargetMode="External"/><Relationship Id="rId1" Type="http://schemas.openxmlformats.org/officeDocument/2006/relationships/hyperlink" Target="http://www.canadiansuburbs.ca/" TargetMode="External"/><Relationship Id="rId6" Type="http://schemas.openxmlformats.org/officeDocument/2006/relationships/hyperlink" Target="https://www.canadiansuburbs.ca/wp-content/uploads/2022/03/Still_Suburban_Monograph_2016.pdf" TargetMode="External"/><Relationship Id="rId5" Type="http://schemas.openxmlformats.org/officeDocument/2006/relationships/hyperlink" Target="https://japr.homestead.com/Gordon_FinalVersion131216.pdf" TargetMode="External"/><Relationship Id="rId4" Type="http://schemas.openxmlformats.org/officeDocument/2006/relationships/hyperlink" Target="https://borealisdata.ca/dataset.xhtml?persistentId=doi:10.5683/SP/EUG3D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150.statcan.gc.ca/n1/daily-quotidien/171129/t001c-eng.ht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67B34-9640-4E35-85CB-2FE100B227F0}">
  <sheetPr>
    <outlinePr summaryBelow="0" summaryRight="0"/>
  </sheetPr>
  <dimension ref="A1:R58"/>
  <sheetViews>
    <sheetView workbookViewId="0"/>
  </sheetViews>
  <sheetFormatPr defaultColWidth="12.5703125" defaultRowHeight="15.75" customHeight="1"/>
  <cols>
    <col min="1" max="1" width="12.5703125" style="264"/>
    <col min="2" max="2" width="26" style="264" customWidth="1"/>
    <col min="3" max="16384" width="12.5703125" style="264"/>
  </cols>
  <sheetData>
    <row r="1" spans="1:18" ht="12.75">
      <c r="A1" s="261" t="s">
        <v>143</v>
      </c>
      <c r="B1" s="262"/>
      <c r="C1" s="263"/>
      <c r="D1" s="263"/>
      <c r="E1" s="263"/>
      <c r="F1" s="263"/>
      <c r="G1" s="263"/>
      <c r="H1" s="263"/>
      <c r="I1" s="263"/>
      <c r="J1" s="263"/>
      <c r="K1" s="263"/>
      <c r="L1" s="263"/>
      <c r="M1" s="263"/>
      <c r="N1" s="263"/>
      <c r="O1" s="263"/>
      <c r="P1" s="263"/>
      <c r="Q1" s="263"/>
      <c r="R1" s="263"/>
    </row>
    <row r="2" spans="1:18" ht="12.75">
      <c r="A2" s="300" t="s">
        <v>320</v>
      </c>
      <c r="B2" s="299"/>
      <c r="C2" s="299"/>
      <c r="D2" s="299"/>
      <c r="E2" s="299"/>
      <c r="F2" s="299"/>
      <c r="G2" s="263"/>
      <c r="H2" s="263"/>
      <c r="I2" s="263"/>
      <c r="J2" s="263"/>
      <c r="K2" s="263"/>
      <c r="L2" s="263"/>
      <c r="M2" s="263"/>
      <c r="N2" s="263"/>
      <c r="O2" s="263"/>
      <c r="P2" s="263"/>
      <c r="Q2" s="263"/>
      <c r="R2" s="263"/>
    </row>
    <row r="3" spans="1:18" ht="12.75">
      <c r="A3" s="298" t="s">
        <v>321</v>
      </c>
      <c r="B3" s="299"/>
      <c r="C3" s="299"/>
      <c r="D3" s="263"/>
      <c r="E3" s="263"/>
      <c r="F3" s="263"/>
      <c r="G3" s="263"/>
      <c r="H3" s="263"/>
      <c r="I3" s="263"/>
      <c r="J3" s="263"/>
      <c r="K3" s="263"/>
      <c r="L3" s="263"/>
      <c r="M3" s="263"/>
      <c r="N3" s="263"/>
      <c r="O3" s="263"/>
      <c r="P3" s="263"/>
      <c r="Q3" s="263"/>
      <c r="R3" s="263"/>
    </row>
    <row r="4" spans="1:18" ht="12.75">
      <c r="A4" s="298" t="s">
        <v>322</v>
      </c>
      <c r="B4" s="299"/>
      <c r="C4" s="299"/>
      <c r="D4" s="299"/>
      <c r="E4" s="299"/>
      <c r="F4" s="299"/>
      <c r="G4" s="299"/>
      <c r="H4" s="263"/>
      <c r="I4" s="263"/>
      <c r="J4" s="263"/>
      <c r="K4" s="263"/>
      <c r="L4" s="263"/>
      <c r="M4" s="263"/>
      <c r="N4" s="263"/>
      <c r="O4" s="263"/>
      <c r="P4" s="263"/>
      <c r="Q4" s="263"/>
      <c r="R4" s="263"/>
    </row>
    <row r="5" spans="1:18" ht="12.75">
      <c r="A5" s="298" t="s">
        <v>323</v>
      </c>
      <c r="B5" s="299"/>
      <c r="C5" s="299"/>
      <c r="D5" s="299"/>
      <c r="E5" s="299"/>
      <c r="F5" s="299"/>
      <c r="G5" s="263"/>
      <c r="H5" s="263"/>
      <c r="I5" s="263"/>
      <c r="J5" s="263"/>
      <c r="K5" s="263"/>
      <c r="L5" s="263"/>
      <c r="M5" s="263"/>
      <c r="N5" s="263"/>
      <c r="O5" s="263"/>
      <c r="P5" s="263"/>
      <c r="Q5" s="263"/>
      <c r="R5" s="263"/>
    </row>
    <row r="6" spans="1:18" ht="12.75">
      <c r="A6" s="298" t="s">
        <v>324</v>
      </c>
      <c r="B6" s="299"/>
      <c r="C6" s="299"/>
      <c r="D6" s="299"/>
      <c r="E6" s="263"/>
      <c r="F6" s="263"/>
      <c r="G6" s="263"/>
      <c r="H6" s="263"/>
      <c r="I6" s="263"/>
      <c r="J6" s="263"/>
      <c r="K6" s="263"/>
      <c r="L6" s="263"/>
      <c r="M6" s="263"/>
      <c r="N6" s="263"/>
      <c r="O6" s="263"/>
      <c r="P6" s="263"/>
      <c r="Q6" s="263"/>
      <c r="R6" s="263"/>
    </row>
    <row r="7" spans="1:18" ht="12.75">
      <c r="A7" s="298" t="s">
        <v>325</v>
      </c>
      <c r="B7" s="299"/>
      <c r="C7" s="263"/>
      <c r="D7" s="263"/>
      <c r="E7" s="263"/>
      <c r="F7" s="263"/>
      <c r="G7" s="263"/>
      <c r="H7" s="263"/>
      <c r="I7" s="263"/>
      <c r="J7" s="263"/>
      <c r="K7" s="263"/>
      <c r="L7" s="263"/>
      <c r="M7" s="263"/>
      <c r="N7" s="263"/>
      <c r="O7" s="263"/>
      <c r="P7" s="263"/>
      <c r="Q7" s="263"/>
      <c r="R7" s="263"/>
    </row>
    <row r="8" spans="1:18" ht="12.75">
      <c r="A8" s="298" t="s">
        <v>326</v>
      </c>
      <c r="B8" s="299"/>
      <c r="C8" s="299"/>
      <c r="D8" s="299"/>
      <c r="E8" s="263"/>
      <c r="F8" s="263"/>
      <c r="G8" s="263"/>
      <c r="H8" s="263"/>
      <c r="I8" s="263"/>
      <c r="J8" s="263"/>
      <c r="K8" s="263"/>
      <c r="L8" s="263"/>
      <c r="M8" s="263"/>
      <c r="N8" s="263"/>
      <c r="O8" s="263"/>
      <c r="P8" s="263"/>
      <c r="Q8" s="263"/>
      <c r="R8" s="263"/>
    </row>
    <row r="9" spans="1:18" ht="12.75">
      <c r="A9" s="263"/>
      <c r="B9" s="263"/>
      <c r="C9" s="263"/>
      <c r="D9" s="263"/>
      <c r="E9" s="263"/>
      <c r="F9" s="263"/>
      <c r="G9" s="263"/>
      <c r="H9" s="263"/>
      <c r="I9" s="263"/>
      <c r="J9" s="263"/>
      <c r="K9" s="263"/>
      <c r="L9" s="263"/>
      <c r="M9" s="263"/>
      <c r="N9" s="263"/>
      <c r="O9" s="263"/>
      <c r="P9" s="263"/>
      <c r="Q9" s="263"/>
      <c r="R9" s="263"/>
    </row>
    <row r="10" spans="1:18" ht="12.75">
      <c r="A10" s="261" t="s">
        <v>327</v>
      </c>
      <c r="B10" s="262"/>
      <c r="C10" s="263"/>
      <c r="D10" s="263"/>
      <c r="E10" s="263"/>
      <c r="F10" s="263"/>
      <c r="G10" s="263"/>
      <c r="H10" s="263"/>
      <c r="I10" s="263"/>
      <c r="J10" s="263"/>
      <c r="K10" s="263"/>
      <c r="L10" s="263"/>
      <c r="M10" s="263"/>
      <c r="N10" s="263"/>
      <c r="O10" s="263"/>
      <c r="P10" s="263"/>
      <c r="Q10" s="263"/>
      <c r="R10" s="263"/>
    </row>
    <row r="11" spans="1:18" ht="12.75">
      <c r="A11" s="303" t="s">
        <v>328</v>
      </c>
      <c r="B11" s="299"/>
      <c r="C11" s="299"/>
      <c r="D11" s="299"/>
      <c r="E11" s="299"/>
      <c r="F11" s="266"/>
      <c r="G11" s="266"/>
      <c r="H11" s="266"/>
      <c r="I11" s="266"/>
      <c r="J11" s="266"/>
      <c r="K11" s="263"/>
      <c r="L11" s="263"/>
      <c r="M11" s="263"/>
      <c r="N11" s="263"/>
      <c r="O11" s="263"/>
      <c r="P11" s="263"/>
      <c r="Q11" s="263"/>
      <c r="R11" s="263"/>
    </row>
    <row r="12" spans="1:18" ht="12.75">
      <c r="A12" s="303" t="s">
        <v>329</v>
      </c>
      <c r="B12" s="299"/>
      <c r="C12" s="299"/>
      <c r="D12" s="299"/>
      <c r="E12" s="299"/>
      <c r="F12" s="299"/>
      <c r="G12" s="299"/>
      <c r="H12" s="299"/>
      <c r="I12" s="266"/>
      <c r="J12" s="266"/>
      <c r="K12" s="266"/>
      <c r="L12" s="266"/>
      <c r="M12" s="266"/>
      <c r="N12" s="263"/>
      <c r="O12" s="263"/>
      <c r="P12" s="263"/>
      <c r="Q12" s="263"/>
      <c r="R12" s="263"/>
    </row>
    <row r="13" spans="1:18" ht="12.75">
      <c r="A13" s="303" t="s">
        <v>330</v>
      </c>
      <c r="B13" s="299"/>
      <c r="C13" s="299"/>
      <c r="D13" s="299"/>
      <c r="E13" s="299"/>
      <c r="F13" s="299"/>
      <c r="G13" s="299"/>
      <c r="H13" s="299"/>
      <c r="I13" s="299"/>
      <c r="J13" s="299"/>
      <c r="K13" s="299"/>
      <c r="L13" s="299"/>
      <c r="M13" s="266"/>
      <c r="N13" s="266"/>
      <c r="O13" s="266"/>
      <c r="P13" s="266"/>
      <c r="Q13" s="266"/>
      <c r="R13" s="266"/>
    </row>
    <row r="14" spans="1:18" ht="12.75">
      <c r="A14" s="303" t="s">
        <v>331</v>
      </c>
      <c r="B14" s="299"/>
      <c r="C14" s="299"/>
      <c r="D14" s="299"/>
      <c r="E14" s="299"/>
      <c r="F14" s="299"/>
      <c r="G14" s="299"/>
      <c r="H14" s="299"/>
      <c r="I14" s="299"/>
      <c r="J14" s="299"/>
      <c r="K14" s="299"/>
      <c r="L14" s="266"/>
      <c r="M14" s="266"/>
      <c r="N14" s="266"/>
      <c r="O14" s="266"/>
      <c r="P14" s="266"/>
      <c r="Q14" s="266"/>
      <c r="R14" s="263"/>
    </row>
    <row r="15" spans="1:18" ht="12.75">
      <c r="A15" s="303" t="s">
        <v>144</v>
      </c>
      <c r="B15" s="299"/>
      <c r="C15" s="299"/>
      <c r="D15" s="299"/>
      <c r="E15" s="299"/>
      <c r="F15" s="299"/>
      <c r="G15" s="299"/>
      <c r="H15" s="299"/>
      <c r="I15" s="267"/>
      <c r="J15" s="267"/>
      <c r="K15" s="267"/>
      <c r="L15" s="267"/>
      <c r="M15" s="267"/>
      <c r="N15" s="267"/>
      <c r="O15" s="267"/>
      <c r="P15" s="267"/>
      <c r="Q15" s="267"/>
      <c r="R15" s="267"/>
    </row>
    <row r="16" spans="1:18" ht="12.75">
      <c r="A16" s="265"/>
      <c r="B16" s="267"/>
      <c r="C16" s="267"/>
      <c r="D16" s="267"/>
      <c r="E16" s="267"/>
      <c r="F16" s="267"/>
      <c r="G16" s="267"/>
      <c r="H16" s="267"/>
      <c r="I16" s="267"/>
      <c r="J16" s="267"/>
      <c r="K16" s="267"/>
      <c r="L16" s="267"/>
      <c r="M16" s="267"/>
      <c r="N16" s="267"/>
      <c r="O16" s="267"/>
      <c r="P16" s="267"/>
      <c r="Q16" s="267"/>
      <c r="R16" s="267"/>
    </row>
    <row r="17" spans="1:18" ht="12.75">
      <c r="A17" s="298" t="s">
        <v>332</v>
      </c>
      <c r="B17" s="299"/>
      <c r="C17" s="299"/>
      <c r="D17" s="299"/>
      <c r="E17" s="299"/>
      <c r="F17" s="299"/>
      <c r="G17" s="299"/>
      <c r="H17" s="299"/>
      <c r="I17" s="267"/>
      <c r="J17" s="267"/>
      <c r="K17" s="267"/>
      <c r="L17" s="267"/>
      <c r="M17" s="267"/>
      <c r="N17" s="267"/>
      <c r="O17" s="267"/>
      <c r="P17" s="267"/>
      <c r="Q17" s="267"/>
      <c r="R17" s="267"/>
    </row>
    <row r="18" spans="1:18" ht="12.75">
      <c r="A18" s="298" t="s">
        <v>333</v>
      </c>
      <c r="B18" s="299"/>
      <c r="C18" s="299"/>
      <c r="D18" s="299"/>
      <c r="E18" s="299"/>
      <c r="F18" s="263"/>
      <c r="G18" s="263"/>
      <c r="H18" s="263"/>
      <c r="I18" s="263"/>
      <c r="J18" s="263"/>
      <c r="K18" s="263"/>
      <c r="L18" s="263"/>
      <c r="M18" s="263"/>
      <c r="N18" s="263"/>
      <c r="O18" s="263"/>
      <c r="P18" s="263"/>
      <c r="Q18" s="263"/>
      <c r="R18" s="263"/>
    </row>
    <row r="19" spans="1:18" ht="12.75">
      <c r="A19" s="263"/>
      <c r="B19" s="263"/>
      <c r="C19" s="263"/>
      <c r="D19" s="263"/>
      <c r="E19" s="263"/>
      <c r="F19" s="263"/>
      <c r="G19" s="263"/>
      <c r="H19" s="263"/>
      <c r="I19" s="263"/>
      <c r="J19" s="263"/>
      <c r="K19" s="263"/>
      <c r="L19" s="263"/>
      <c r="M19" s="263"/>
      <c r="N19" s="263"/>
      <c r="O19" s="263"/>
      <c r="P19" s="263"/>
      <c r="Q19" s="263"/>
      <c r="R19" s="263"/>
    </row>
    <row r="20" spans="1:18" ht="12.75">
      <c r="A20" s="261" t="s">
        <v>145</v>
      </c>
      <c r="B20" s="262"/>
      <c r="C20" s="263"/>
      <c r="D20" s="263"/>
      <c r="E20" s="263"/>
      <c r="F20" s="263"/>
      <c r="G20" s="263"/>
      <c r="H20" s="263"/>
      <c r="I20" s="263"/>
      <c r="J20" s="263"/>
      <c r="K20" s="263"/>
      <c r="L20" s="263"/>
      <c r="M20" s="263"/>
      <c r="N20" s="263"/>
      <c r="O20" s="263"/>
      <c r="P20" s="263"/>
      <c r="Q20" s="263"/>
      <c r="R20" s="263"/>
    </row>
    <row r="21" spans="1:18" ht="12.75">
      <c r="A21" s="263" t="s">
        <v>146</v>
      </c>
      <c r="B21" s="298" t="s">
        <v>147</v>
      </c>
      <c r="C21" s="299"/>
      <c r="D21" s="299"/>
      <c r="E21" s="299"/>
      <c r="F21" s="299"/>
      <c r="G21" s="263"/>
      <c r="H21" s="263"/>
      <c r="I21" s="263"/>
      <c r="J21" s="263"/>
      <c r="K21" s="263"/>
      <c r="L21" s="263"/>
      <c r="M21" s="263"/>
      <c r="N21" s="263"/>
      <c r="O21" s="263"/>
      <c r="P21" s="263"/>
      <c r="Q21" s="263"/>
      <c r="R21" s="263"/>
    </row>
    <row r="22" spans="1:18" ht="12.75">
      <c r="A22" s="263"/>
      <c r="B22" s="263"/>
      <c r="C22" s="263"/>
      <c r="D22" s="263"/>
      <c r="E22" s="263"/>
      <c r="F22" s="263"/>
      <c r="G22" s="263"/>
      <c r="H22" s="263"/>
      <c r="I22" s="263"/>
      <c r="J22" s="263"/>
      <c r="K22" s="263"/>
      <c r="L22" s="263"/>
      <c r="M22" s="263"/>
      <c r="N22" s="263"/>
      <c r="O22" s="263"/>
      <c r="P22" s="263"/>
      <c r="Q22" s="263"/>
      <c r="R22" s="263"/>
    </row>
    <row r="23" spans="1:18" ht="15.75" customHeight="1">
      <c r="A23" s="263" t="s">
        <v>148</v>
      </c>
      <c r="B23" s="301" t="s">
        <v>149</v>
      </c>
      <c r="C23" s="299"/>
      <c r="D23" s="299"/>
      <c r="E23" s="299"/>
      <c r="F23" s="299"/>
      <c r="G23" s="299"/>
      <c r="H23" s="299"/>
      <c r="I23" s="299"/>
      <c r="J23" s="299"/>
      <c r="K23" s="299"/>
      <c r="L23" s="263"/>
      <c r="M23" s="263"/>
      <c r="N23" s="263"/>
      <c r="O23" s="263"/>
      <c r="P23" s="263"/>
      <c r="Q23" s="263"/>
      <c r="R23" s="263"/>
    </row>
    <row r="24" spans="1:18" ht="15.75" customHeight="1">
      <c r="A24" s="263"/>
      <c r="B24" s="268"/>
      <c r="C24" s="263"/>
      <c r="D24" s="263"/>
      <c r="E24" s="263"/>
      <c r="F24" s="263"/>
      <c r="G24" s="263"/>
      <c r="H24" s="263"/>
      <c r="I24" s="263"/>
      <c r="J24" s="263"/>
      <c r="K24" s="263"/>
      <c r="L24" s="263"/>
      <c r="M24" s="263"/>
      <c r="N24" s="263"/>
      <c r="O24" s="263"/>
      <c r="P24" s="263"/>
      <c r="Q24" s="263"/>
      <c r="R24" s="263"/>
    </row>
    <row r="25" spans="1:18" ht="15.75" customHeight="1">
      <c r="A25" s="263" t="s">
        <v>334</v>
      </c>
      <c r="B25" s="301" t="s">
        <v>335</v>
      </c>
      <c r="C25" s="299"/>
      <c r="D25" s="299"/>
      <c r="E25" s="299"/>
      <c r="F25" s="299"/>
      <c r="G25" s="299"/>
      <c r="H25" s="299"/>
      <c r="I25" s="263"/>
      <c r="J25" s="263"/>
      <c r="K25" s="263"/>
      <c r="L25" s="263"/>
      <c r="M25" s="263"/>
      <c r="N25" s="263"/>
      <c r="O25" s="263"/>
      <c r="P25" s="263"/>
      <c r="Q25" s="263"/>
      <c r="R25" s="263"/>
    </row>
    <row r="26" spans="1:18" ht="12.75">
      <c r="A26" s="263"/>
      <c r="B26" s="263"/>
      <c r="C26" s="263"/>
      <c r="D26" s="263"/>
      <c r="E26" s="263"/>
      <c r="F26" s="263"/>
      <c r="G26" s="263"/>
      <c r="H26" s="263"/>
      <c r="I26" s="263"/>
      <c r="J26" s="263"/>
      <c r="K26" s="263"/>
      <c r="L26" s="263"/>
      <c r="M26" s="263"/>
      <c r="N26" s="263"/>
      <c r="O26" s="263"/>
      <c r="P26" s="263"/>
      <c r="Q26" s="263"/>
      <c r="R26" s="263"/>
    </row>
    <row r="27" spans="1:18" ht="12.75">
      <c r="A27" s="263" t="s">
        <v>150</v>
      </c>
      <c r="B27" s="298" t="s">
        <v>151</v>
      </c>
      <c r="C27" s="299"/>
      <c r="D27" s="299"/>
      <c r="E27" s="299"/>
      <c r="F27" s="299"/>
      <c r="G27" s="299"/>
      <c r="H27" s="299"/>
      <c r="I27" s="263"/>
      <c r="J27" s="263"/>
      <c r="K27" s="263"/>
      <c r="L27" s="263"/>
      <c r="M27" s="263"/>
      <c r="N27" s="263"/>
      <c r="O27" s="263"/>
      <c r="P27" s="263"/>
      <c r="Q27" s="263"/>
      <c r="R27" s="263"/>
    </row>
    <row r="28" spans="1:18" ht="12.75">
      <c r="A28" s="263"/>
      <c r="B28" s="298" t="s">
        <v>152</v>
      </c>
      <c r="C28" s="299"/>
      <c r="D28" s="299"/>
      <c r="E28" s="263"/>
      <c r="F28" s="263"/>
      <c r="G28" s="263"/>
      <c r="H28" s="263"/>
      <c r="I28" s="263"/>
      <c r="J28" s="263"/>
      <c r="K28" s="263"/>
      <c r="L28" s="263"/>
      <c r="M28" s="263"/>
      <c r="N28" s="263"/>
      <c r="O28" s="263"/>
      <c r="P28" s="263"/>
      <c r="Q28" s="263"/>
      <c r="R28" s="263"/>
    </row>
    <row r="29" spans="1:18" ht="12.75">
      <c r="A29" s="263"/>
      <c r="B29" s="298" t="s">
        <v>153</v>
      </c>
      <c r="C29" s="299"/>
      <c r="D29" s="263"/>
      <c r="E29" s="263"/>
      <c r="F29" s="263"/>
      <c r="G29" s="263"/>
      <c r="H29" s="263"/>
      <c r="I29" s="263"/>
      <c r="J29" s="263"/>
      <c r="K29" s="263"/>
      <c r="L29" s="263"/>
      <c r="M29" s="263"/>
      <c r="N29" s="263"/>
      <c r="O29" s="263"/>
      <c r="P29" s="263"/>
      <c r="Q29" s="263"/>
      <c r="R29" s="263"/>
    </row>
    <row r="30" spans="1:18" ht="12.75">
      <c r="A30" s="263"/>
      <c r="B30" s="263"/>
      <c r="C30" s="263"/>
      <c r="D30" s="263"/>
      <c r="E30" s="263"/>
      <c r="F30" s="263"/>
      <c r="G30" s="263"/>
      <c r="H30" s="263"/>
      <c r="I30" s="263"/>
      <c r="J30" s="263"/>
      <c r="K30" s="263"/>
      <c r="L30" s="263"/>
      <c r="M30" s="263"/>
      <c r="N30" s="263"/>
      <c r="O30" s="263"/>
      <c r="P30" s="263"/>
      <c r="Q30" s="263"/>
      <c r="R30" s="263"/>
    </row>
    <row r="31" spans="1:18" ht="15.75" customHeight="1">
      <c r="A31" s="263" t="s">
        <v>336</v>
      </c>
      <c r="B31" s="301" t="s">
        <v>337</v>
      </c>
      <c r="C31" s="299"/>
      <c r="D31" s="299"/>
      <c r="E31" s="299"/>
      <c r="F31" s="299"/>
      <c r="G31" s="299"/>
      <c r="H31" s="263"/>
      <c r="I31" s="263"/>
      <c r="J31" s="263"/>
      <c r="K31" s="263"/>
      <c r="L31" s="263"/>
      <c r="M31" s="263"/>
      <c r="N31" s="263"/>
      <c r="O31" s="263"/>
      <c r="P31" s="263"/>
      <c r="Q31" s="263"/>
      <c r="R31" s="263"/>
    </row>
    <row r="32" spans="1:18" ht="12.75">
      <c r="A32" s="263"/>
      <c r="B32" s="263"/>
      <c r="C32" s="263"/>
      <c r="D32" s="263"/>
      <c r="E32" s="263"/>
      <c r="F32" s="263"/>
      <c r="G32" s="263"/>
      <c r="H32" s="263"/>
      <c r="I32" s="263"/>
      <c r="J32" s="263"/>
      <c r="K32" s="263"/>
      <c r="L32" s="263"/>
      <c r="M32" s="263"/>
      <c r="N32" s="263"/>
      <c r="O32" s="263"/>
      <c r="P32" s="263"/>
      <c r="Q32" s="263"/>
      <c r="R32" s="263"/>
    </row>
    <row r="33" spans="1:18" ht="12.75">
      <c r="A33" s="263" t="s">
        <v>338</v>
      </c>
      <c r="B33" s="302" t="s">
        <v>339</v>
      </c>
      <c r="C33" s="299"/>
      <c r="D33" s="299"/>
      <c r="E33" s="299"/>
      <c r="F33" s="299"/>
      <c r="G33" s="299"/>
      <c r="H33" s="263"/>
      <c r="I33" s="263"/>
      <c r="J33" s="263"/>
      <c r="K33" s="263"/>
      <c r="L33" s="263"/>
      <c r="M33" s="263"/>
      <c r="N33" s="263"/>
      <c r="O33" s="263"/>
      <c r="P33" s="263"/>
      <c r="Q33" s="263"/>
      <c r="R33" s="263"/>
    </row>
    <row r="34" spans="1:18" ht="12.75">
      <c r="A34" s="263"/>
      <c r="B34" s="298" t="s">
        <v>340</v>
      </c>
      <c r="C34" s="299"/>
      <c r="D34" s="299"/>
      <c r="E34" s="299"/>
      <c r="F34" s="299"/>
      <c r="G34" s="299"/>
      <c r="H34" s="299"/>
      <c r="I34" s="263"/>
      <c r="J34" s="263"/>
      <c r="K34" s="263"/>
      <c r="L34" s="263"/>
      <c r="M34" s="263"/>
      <c r="N34" s="263"/>
      <c r="O34" s="263"/>
      <c r="P34" s="263"/>
      <c r="Q34" s="263"/>
      <c r="R34" s="263"/>
    </row>
    <row r="35" spans="1:18" ht="12.75">
      <c r="A35" s="263"/>
      <c r="B35" s="298" t="s">
        <v>341</v>
      </c>
      <c r="C35" s="299"/>
      <c r="D35" s="299"/>
      <c r="E35" s="263"/>
      <c r="F35" s="263"/>
      <c r="G35" s="263"/>
      <c r="H35" s="263"/>
      <c r="I35" s="263"/>
      <c r="J35" s="263"/>
      <c r="K35" s="263"/>
      <c r="L35" s="263"/>
      <c r="M35" s="263"/>
      <c r="N35" s="263"/>
      <c r="O35" s="263"/>
      <c r="P35" s="263"/>
      <c r="Q35" s="263"/>
      <c r="R35" s="263"/>
    </row>
    <row r="36" spans="1:18" ht="12.75">
      <c r="A36" s="263"/>
      <c r="B36" s="263"/>
      <c r="C36" s="263"/>
      <c r="D36" s="263"/>
      <c r="E36" s="263"/>
      <c r="F36" s="263"/>
      <c r="G36" s="263"/>
      <c r="H36" s="263"/>
      <c r="I36" s="263"/>
      <c r="J36" s="263"/>
      <c r="K36" s="263"/>
      <c r="L36" s="263"/>
      <c r="M36" s="263"/>
      <c r="N36" s="263"/>
      <c r="O36" s="263"/>
      <c r="P36" s="263"/>
      <c r="Q36" s="263"/>
      <c r="R36" s="263"/>
    </row>
    <row r="37" spans="1:18" ht="12.75">
      <c r="A37" s="263" t="s">
        <v>154</v>
      </c>
      <c r="B37" s="298" t="s">
        <v>342</v>
      </c>
      <c r="C37" s="299"/>
      <c r="D37" s="299"/>
      <c r="E37" s="299"/>
      <c r="F37" s="299"/>
      <c r="G37" s="299"/>
      <c r="H37" s="263"/>
      <c r="I37" s="263"/>
      <c r="J37" s="263"/>
      <c r="K37" s="263"/>
      <c r="L37" s="263"/>
      <c r="M37" s="263"/>
      <c r="N37" s="263"/>
      <c r="O37" s="263"/>
      <c r="P37" s="263"/>
      <c r="Q37" s="263"/>
      <c r="R37" s="263"/>
    </row>
    <row r="38" spans="1:18" ht="12.75">
      <c r="A38" s="263"/>
      <c r="B38" s="263"/>
      <c r="C38" s="263"/>
      <c r="D38" s="263"/>
      <c r="E38" s="263"/>
      <c r="F38" s="263"/>
      <c r="G38" s="263"/>
      <c r="H38" s="263"/>
      <c r="I38" s="263"/>
      <c r="J38" s="263"/>
      <c r="K38" s="263"/>
      <c r="L38" s="263"/>
      <c r="M38" s="263"/>
      <c r="N38" s="263"/>
      <c r="O38" s="263"/>
      <c r="P38" s="263"/>
      <c r="Q38" s="263"/>
      <c r="R38" s="263"/>
    </row>
    <row r="39" spans="1:18" ht="12.75">
      <c r="A39" s="263" t="s">
        <v>343</v>
      </c>
      <c r="B39" s="298" t="s">
        <v>344</v>
      </c>
      <c r="C39" s="299"/>
      <c r="D39" s="299"/>
      <c r="E39" s="299"/>
      <c r="F39" s="299"/>
      <c r="G39" s="299"/>
      <c r="H39" s="263"/>
      <c r="I39" s="263"/>
      <c r="J39" s="263"/>
      <c r="K39" s="263"/>
      <c r="L39" s="263"/>
      <c r="M39" s="263"/>
      <c r="N39" s="263"/>
      <c r="O39" s="263"/>
      <c r="P39" s="263"/>
      <c r="Q39" s="263"/>
      <c r="R39" s="263"/>
    </row>
    <row r="40" spans="1:18" ht="12.75">
      <c r="A40" s="263"/>
      <c r="B40" s="263"/>
      <c r="C40" s="263"/>
      <c r="D40" s="263"/>
      <c r="E40" s="263"/>
      <c r="F40" s="263"/>
      <c r="G40" s="263"/>
      <c r="H40" s="263"/>
      <c r="I40" s="263"/>
      <c r="J40" s="263"/>
      <c r="K40" s="263"/>
      <c r="L40" s="263"/>
      <c r="M40" s="263"/>
      <c r="N40" s="263"/>
      <c r="O40" s="263"/>
      <c r="P40" s="263"/>
      <c r="Q40" s="263"/>
      <c r="R40" s="263"/>
    </row>
    <row r="41" spans="1:18" ht="12.75">
      <c r="A41" s="263"/>
      <c r="B41" s="263"/>
      <c r="C41" s="263"/>
      <c r="D41" s="263"/>
      <c r="E41" s="263"/>
      <c r="F41" s="263"/>
      <c r="G41" s="263"/>
      <c r="H41" s="263"/>
      <c r="I41" s="263"/>
      <c r="J41" s="263"/>
      <c r="K41" s="263"/>
      <c r="L41" s="263"/>
      <c r="M41" s="263"/>
      <c r="N41" s="263"/>
      <c r="O41" s="263"/>
      <c r="P41" s="263"/>
      <c r="Q41" s="263"/>
      <c r="R41" s="263"/>
    </row>
    <row r="42" spans="1:18" ht="12.75">
      <c r="A42" s="261" t="s">
        <v>155</v>
      </c>
      <c r="B42" s="262"/>
      <c r="C42" s="263"/>
      <c r="D42" s="263"/>
      <c r="E42" s="263"/>
      <c r="F42" s="263"/>
      <c r="G42" s="263"/>
      <c r="H42" s="263"/>
      <c r="I42" s="263"/>
      <c r="J42" s="263"/>
      <c r="K42" s="263"/>
      <c r="L42" s="263"/>
      <c r="M42" s="263"/>
      <c r="N42" s="263"/>
      <c r="O42" s="263"/>
      <c r="P42" s="263"/>
      <c r="Q42" s="263"/>
      <c r="R42" s="263"/>
    </row>
    <row r="43" spans="1:18" ht="12.75">
      <c r="A43" s="298" t="s">
        <v>345</v>
      </c>
      <c r="B43" s="299"/>
      <c r="C43" s="299"/>
      <c r="D43" s="299"/>
      <c r="E43" s="299"/>
      <c r="F43" s="299"/>
      <c r="G43" s="299"/>
      <c r="H43" s="299"/>
      <c r="I43" s="299"/>
      <c r="J43" s="299"/>
      <c r="K43" s="299"/>
      <c r="L43" s="299"/>
      <c r="M43" s="263"/>
      <c r="N43" s="263"/>
      <c r="O43" s="263"/>
      <c r="P43" s="263"/>
      <c r="Q43" s="263"/>
      <c r="R43" s="263"/>
    </row>
    <row r="44" spans="1:18" ht="12.75">
      <c r="A44" s="300" t="s">
        <v>346</v>
      </c>
      <c r="B44" s="299"/>
      <c r="C44" s="299"/>
      <c r="D44" s="299"/>
      <c r="E44" s="299"/>
      <c r="F44" s="299"/>
      <c r="G44" s="299"/>
      <c r="H44" s="299"/>
      <c r="I44" s="299"/>
      <c r="J44" s="263"/>
      <c r="K44" s="263"/>
      <c r="L44" s="263"/>
      <c r="M44" s="263"/>
      <c r="N44" s="263"/>
      <c r="O44" s="263"/>
      <c r="P44" s="263"/>
      <c r="Q44" s="263"/>
      <c r="R44" s="263"/>
    </row>
    <row r="45" spans="1:18" ht="15">
      <c r="A45" s="301" t="s">
        <v>347</v>
      </c>
      <c r="B45" s="299"/>
      <c r="C45" s="299"/>
      <c r="D45" s="299"/>
      <c r="E45" s="299"/>
      <c r="F45" s="299"/>
      <c r="G45" s="299"/>
      <c r="H45" s="299"/>
      <c r="I45" s="299"/>
      <c r="J45" s="263"/>
      <c r="K45" s="263"/>
      <c r="L45" s="263"/>
      <c r="M45" s="263"/>
      <c r="N45" s="263"/>
      <c r="O45" s="263"/>
      <c r="P45" s="263"/>
      <c r="Q45" s="263"/>
      <c r="R45" s="263"/>
    </row>
    <row r="46" spans="1:18" ht="12.75">
      <c r="A46" s="263"/>
      <c r="B46" s="263"/>
      <c r="C46" s="263"/>
      <c r="D46" s="263"/>
      <c r="E46" s="263"/>
      <c r="F46" s="263"/>
      <c r="G46" s="263"/>
      <c r="H46" s="263"/>
      <c r="I46" s="263"/>
      <c r="J46" s="263"/>
      <c r="K46" s="263"/>
      <c r="L46" s="263"/>
      <c r="M46" s="263"/>
      <c r="N46" s="263"/>
      <c r="O46" s="263"/>
      <c r="P46" s="263"/>
      <c r="Q46" s="263"/>
      <c r="R46" s="263"/>
    </row>
    <row r="47" spans="1:18" ht="12.75">
      <c r="A47" s="263"/>
      <c r="B47" s="263"/>
      <c r="C47" s="263"/>
      <c r="D47" s="263"/>
      <c r="E47" s="263"/>
      <c r="F47" s="263"/>
      <c r="G47" s="263"/>
      <c r="H47" s="263"/>
      <c r="I47" s="263"/>
      <c r="J47" s="263"/>
      <c r="K47" s="263"/>
      <c r="L47" s="263"/>
      <c r="M47" s="263"/>
      <c r="N47" s="263"/>
      <c r="O47" s="263"/>
      <c r="P47" s="263"/>
      <c r="Q47" s="263"/>
      <c r="R47" s="263"/>
    </row>
    <row r="48" spans="1:18" ht="12.75">
      <c r="A48" s="263"/>
      <c r="B48" s="263"/>
      <c r="C48" s="263"/>
      <c r="D48" s="263"/>
      <c r="E48" s="263"/>
      <c r="F48" s="263"/>
      <c r="G48" s="263"/>
      <c r="H48" s="263"/>
      <c r="I48" s="263"/>
      <c r="J48" s="263"/>
      <c r="K48" s="263"/>
      <c r="L48" s="263"/>
      <c r="M48" s="263"/>
      <c r="N48" s="263"/>
      <c r="O48" s="263"/>
      <c r="P48" s="263"/>
      <c r="Q48" s="263"/>
      <c r="R48" s="263"/>
    </row>
    <row r="49" spans="1:18" ht="12.75">
      <c r="A49" s="263"/>
      <c r="B49" s="263"/>
      <c r="C49" s="263"/>
      <c r="D49" s="263"/>
      <c r="E49" s="263"/>
      <c r="F49" s="263"/>
      <c r="G49" s="263"/>
      <c r="H49" s="263"/>
      <c r="I49" s="263"/>
      <c r="J49" s="263"/>
      <c r="K49" s="263"/>
      <c r="L49" s="263"/>
      <c r="M49" s="263"/>
      <c r="N49" s="263"/>
      <c r="O49" s="263"/>
      <c r="P49" s="263"/>
      <c r="Q49" s="263"/>
      <c r="R49" s="263"/>
    </row>
    <row r="50" spans="1:18" ht="12.75">
      <c r="A50" s="263"/>
      <c r="B50" s="263"/>
      <c r="C50" s="263"/>
      <c r="D50" s="263"/>
      <c r="E50" s="263"/>
      <c r="F50" s="263"/>
      <c r="G50" s="263"/>
      <c r="H50" s="263"/>
      <c r="I50" s="263"/>
      <c r="J50" s="263"/>
      <c r="K50" s="263"/>
      <c r="L50" s="263"/>
      <c r="M50" s="263"/>
      <c r="N50" s="263"/>
      <c r="O50" s="263"/>
      <c r="P50" s="263"/>
      <c r="Q50" s="263"/>
      <c r="R50" s="263"/>
    </row>
    <row r="51" spans="1:18" ht="12.75">
      <c r="A51" s="263"/>
      <c r="B51" s="263"/>
      <c r="C51" s="263"/>
      <c r="D51" s="263"/>
      <c r="E51" s="263"/>
      <c r="F51" s="263"/>
      <c r="G51" s="263"/>
      <c r="H51" s="263"/>
      <c r="I51" s="263"/>
      <c r="J51" s="263"/>
      <c r="K51" s="263"/>
      <c r="L51" s="263"/>
      <c r="M51" s="263"/>
      <c r="N51" s="263"/>
      <c r="O51" s="263"/>
      <c r="P51" s="263"/>
      <c r="Q51" s="263"/>
      <c r="R51" s="263"/>
    </row>
    <row r="52" spans="1:18" ht="12.75">
      <c r="A52" s="263"/>
      <c r="B52" s="263"/>
      <c r="C52" s="263"/>
      <c r="D52" s="263"/>
      <c r="E52" s="263"/>
      <c r="F52" s="263"/>
      <c r="G52" s="263"/>
      <c r="H52" s="263"/>
      <c r="I52" s="263"/>
      <c r="J52" s="263"/>
      <c r="K52" s="263"/>
      <c r="L52" s="263"/>
      <c r="M52" s="263"/>
      <c r="N52" s="263"/>
      <c r="O52" s="263"/>
      <c r="P52" s="263"/>
      <c r="Q52" s="263"/>
      <c r="R52" s="263"/>
    </row>
    <row r="53" spans="1:18" ht="12.75">
      <c r="A53" s="263"/>
      <c r="B53" s="263"/>
      <c r="C53" s="263"/>
      <c r="D53" s="263"/>
      <c r="E53" s="263"/>
      <c r="F53" s="263"/>
      <c r="G53" s="263"/>
      <c r="H53" s="263"/>
      <c r="I53" s="263"/>
      <c r="J53" s="263"/>
      <c r="K53" s="263"/>
      <c r="L53" s="263"/>
      <c r="M53" s="263"/>
      <c r="N53" s="263"/>
      <c r="O53" s="263"/>
      <c r="P53" s="263"/>
      <c r="Q53" s="263"/>
      <c r="R53" s="263"/>
    </row>
    <row r="54" spans="1:18" ht="12.75">
      <c r="A54" s="263"/>
      <c r="B54" s="263"/>
      <c r="C54" s="263"/>
      <c r="D54" s="263"/>
      <c r="E54" s="263"/>
      <c r="F54" s="263"/>
      <c r="G54" s="263"/>
      <c r="H54" s="263"/>
      <c r="I54" s="263"/>
      <c r="J54" s="263"/>
      <c r="K54" s="263"/>
      <c r="L54" s="263"/>
      <c r="M54" s="263"/>
      <c r="N54" s="263"/>
      <c r="O54" s="263"/>
      <c r="P54" s="263"/>
      <c r="Q54" s="263"/>
      <c r="R54" s="263"/>
    </row>
    <row r="55" spans="1:18" ht="12.75">
      <c r="A55" s="263"/>
      <c r="B55" s="263"/>
      <c r="C55" s="263"/>
      <c r="D55" s="263"/>
      <c r="E55" s="263"/>
      <c r="F55" s="263"/>
      <c r="G55" s="263"/>
      <c r="H55" s="263"/>
      <c r="I55" s="263"/>
      <c r="J55" s="263"/>
      <c r="K55" s="263"/>
      <c r="L55" s="263"/>
      <c r="M55" s="263"/>
      <c r="N55" s="263"/>
      <c r="O55" s="263"/>
      <c r="P55" s="263"/>
      <c r="Q55" s="263"/>
      <c r="R55" s="263"/>
    </row>
    <row r="56" spans="1:18" ht="12.75">
      <c r="A56" s="263"/>
      <c r="B56" s="263"/>
      <c r="C56" s="263"/>
      <c r="D56" s="263"/>
      <c r="E56" s="263"/>
      <c r="F56" s="263"/>
      <c r="G56" s="263"/>
      <c r="H56" s="263"/>
      <c r="I56" s="263"/>
      <c r="J56" s="263"/>
      <c r="K56" s="263"/>
      <c r="L56" s="263"/>
      <c r="M56" s="263"/>
      <c r="N56" s="263"/>
      <c r="O56" s="263"/>
      <c r="P56" s="263"/>
      <c r="Q56" s="263"/>
      <c r="R56" s="263"/>
    </row>
    <row r="57" spans="1:18" ht="12.75">
      <c r="A57" s="263"/>
      <c r="B57" s="263"/>
      <c r="C57" s="263"/>
      <c r="D57" s="263"/>
      <c r="E57" s="263"/>
      <c r="F57" s="263"/>
      <c r="G57" s="263"/>
      <c r="H57" s="263"/>
      <c r="I57" s="263"/>
      <c r="J57" s="263"/>
      <c r="K57" s="263"/>
      <c r="L57" s="263"/>
      <c r="M57" s="263"/>
      <c r="N57" s="263"/>
      <c r="O57" s="263"/>
      <c r="P57" s="263"/>
      <c r="Q57" s="263"/>
      <c r="R57" s="263"/>
    </row>
    <row r="58" spans="1:18" ht="12.75">
      <c r="A58" s="269"/>
      <c r="B58" s="263"/>
      <c r="C58" s="263"/>
      <c r="D58" s="263"/>
      <c r="E58" s="263"/>
      <c r="F58" s="263"/>
      <c r="G58" s="263"/>
      <c r="H58" s="263"/>
      <c r="I58" s="263"/>
      <c r="J58" s="263"/>
      <c r="K58" s="263"/>
      <c r="L58" s="263"/>
      <c r="M58" s="263"/>
      <c r="N58" s="263"/>
      <c r="O58" s="263"/>
      <c r="P58" s="263"/>
      <c r="Q58" s="263"/>
      <c r="R58" s="263"/>
    </row>
  </sheetData>
  <mergeCells count="29">
    <mergeCell ref="A15:H15"/>
    <mergeCell ref="A2:F2"/>
    <mergeCell ref="A3:C3"/>
    <mergeCell ref="A4:G4"/>
    <mergeCell ref="A5:F5"/>
    <mergeCell ref="A6:D6"/>
    <mergeCell ref="A7:B7"/>
    <mergeCell ref="A8:D8"/>
    <mergeCell ref="A11:E11"/>
    <mergeCell ref="A12:H12"/>
    <mergeCell ref="A13:L13"/>
    <mergeCell ref="A14:K14"/>
    <mergeCell ref="B35:D35"/>
    <mergeCell ref="A17:H17"/>
    <mergeCell ref="A18:E18"/>
    <mergeCell ref="B21:F21"/>
    <mergeCell ref="B23:K23"/>
    <mergeCell ref="B25:H25"/>
    <mergeCell ref="B27:H27"/>
    <mergeCell ref="B28:D28"/>
    <mergeCell ref="B29:C29"/>
    <mergeCell ref="B31:G31"/>
    <mergeCell ref="B33:G33"/>
    <mergeCell ref="B34:H34"/>
    <mergeCell ref="B37:G37"/>
    <mergeCell ref="B39:G39"/>
    <mergeCell ref="A43:L43"/>
    <mergeCell ref="A44:I44"/>
    <mergeCell ref="A45:I45"/>
  </mergeCells>
  <hyperlinks>
    <hyperlink ref="A2" r:id="rId1" xr:uid="{30FC5A3F-D1E6-45DE-A8FA-479087065E3F}"/>
    <hyperlink ref="B23" r:id="rId2" xr:uid="{2906597E-EBF5-431D-851D-19D6CB283497}"/>
    <hyperlink ref="B25" r:id="rId3" xr:uid="{21286C11-92C5-43B3-8369-5883A19EAA3C}"/>
    <hyperlink ref="B31" r:id="rId4" xr:uid="{AA303EAC-BB3F-486C-921A-074B3DF350A7}"/>
    <hyperlink ref="A44" r:id="rId5" xr:uid="{C789B491-66FE-4B5F-BB68-094CAFC5D0D2}"/>
    <hyperlink ref="A45" r:id="rId6" xr:uid="{1AAC79E4-A54B-429C-AEBD-358E66108AF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7"/>
  <sheetViews>
    <sheetView workbookViewId="0">
      <selection activeCell="T19" sqref="T19"/>
    </sheetView>
  </sheetViews>
  <sheetFormatPr defaultRowHeight="12.75"/>
  <cols>
    <col min="1" max="1" width="9.140625" style="5" customWidth="1"/>
    <col min="2" max="21" width="9.140625" style="5"/>
    <col min="22" max="22" width="9.140625" style="6" customWidth="1"/>
    <col min="23" max="16384" width="9.140625" style="5"/>
  </cols>
  <sheetData>
    <row r="1" spans="1:22" s="88" customFormat="1" ht="15" customHeight="1" thickBot="1">
      <c r="A1" s="76" t="s">
        <v>11</v>
      </c>
      <c r="B1" s="77" t="s">
        <v>128</v>
      </c>
      <c r="C1" s="77" t="s">
        <v>129</v>
      </c>
      <c r="D1" s="78" t="s">
        <v>14</v>
      </c>
      <c r="E1" s="76" t="s">
        <v>1</v>
      </c>
      <c r="F1" s="76" t="s">
        <v>12</v>
      </c>
      <c r="G1" s="76" t="s">
        <v>13</v>
      </c>
      <c r="H1" s="76" t="s">
        <v>15</v>
      </c>
      <c r="I1" s="79" t="s">
        <v>16</v>
      </c>
      <c r="J1" s="78" t="s">
        <v>130</v>
      </c>
      <c r="K1" s="76" t="s">
        <v>131</v>
      </c>
      <c r="L1" s="76" t="s">
        <v>132</v>
      </c>
      <c r="M1" s="76" t="s">
        <v>133</v>
      </c>
      <c r="N1" s="80" t="s">
        <v>134</v>
      </c>
      <c r="O1" s="76" t="s">
        <v>135</v>
      </c>
      <c r="P1" s="76" t="s">
        <v>136</v>
      </c>
      <c r="Q1" s="76" t="s">
        <v>137</v>
      </c>
      <c r="R1" s="80" t="s">
        <v>138</v>
      </c>
      <c r="S1" s="76" t="s">
        <v>139</v>
      </c>
      <c r="T1" s="76" t="s">
        <v>140</v>
      </c>
      <c r="U1" s="79" t="s">
        <v>141</v>
      </c>
      <c r="V1" s="81" t="s">
        <v>142</v>
      </c>
    </row>
    <row r="2" spans="1:22" ht="15" customHeight="1" thickTop="1">
      <c r="A2" s="86" t="s">
        <v>126</v>
      </c>
      <c r="B2" s="86" t="s">
        <v>82</v>
      </c>
      <c r="C2" s="86" t="s">
        <v>31</v>
      </c>
      <c r="D2" s="86">
        <v>10.122299804687501</v>
      </c>
      <c r="E2" s="86">
        <v>2004</v>
      </c>
      <c r="F2" s="86">
        <v>760</v>
      </c>
      <c r="G2" s="86">
        <v>742</v>
      </c>
      <c r="H2" s="86">
        <v>197.97872407137899</v>
      </c>
      <c r="I2" s="86">
        <v>75.081751643836341</v>
      </c>
      <c r="J2" s="86">
        <v>720</v>
      </c>
      <c r="K2" s="86">
        <v>470</v>
      </c>
      <c r="L2" s="86">
        <v>125</v>
      </c>
      <c r="M2" s="86">
        <v>70</v>
      </c>
      <c r="N2" s="87">
        <v>9.7222222222222224E-2</v>
      </c>
      <c r="O2" s="86">
        <v>35</v>
      </c>
      <c r="P2" s="86">
        <v>0</v>
      </c>
      <c r="Q2" s="86">
        <v>35</v>
      </c>
      <c r="R2" s="87">
        <v>4.8611111111111112E-2</v>
      </c>
      <c r="S2" s="86">
        <v>0</v>
      </c>
      <c r="T2" s="86">
        <v>15</v>
      </c>
      <c r="U2" s="86">
        <v>10</v>
      </c>
      <c r="V2" s="7" t="s">
        <v>3</v>
      </c>
    </row>
    <row r="3" spans="1:22" ht="15" customHeight="1">
      <c r="A3" s="84" t="s">
        <v>93</v>
      </c>
      <c r="B3" s="84" t="s">
        <v>82</v>
      </c>
      <c r="C3" s="84" t="s">
        <v>31</v>
      </c>
      <c r="D3" s="84">
        <v>1.9564999389648436</v>
      </c>
      <c r="E3" s="84">
        <v>4942</v>
      </c>
      <c r="F3" s="84">
        <v>2306</v>
      </c>
      <c r="G3" s="84">
        <v>2136</v>
      </c>
      <c r="H3" s="84">
        <v>2525.9392559014041</v>
      </c>
      <c r="I3" s="84">
        <v>1178.6353549390203</v>
      </c>
      <c r="J3" s="84">
        <v>1910</v>
      </c>
      <c r="K3" s="84">
        <v>1340</v>
      </c>
      <c r="L3" s="84">
        <v>305</v>
      </c>
      <c r="M3" s="84">
        <v>125</v>
      </c>
      <c r="N3" s="85">
        <v>6.5445026178010471E-2</v>
      </c>
      <c r="O3" s="84">
        <v>115</v>
      </c>
      <c r="P3" s="84">
        <v>0</v>
      </c>
      <c r="Q3" s="84">
        <v>115</v>
      </c>
      <c r="R3" s="85">
        <v>6.0209424083769635E-2</v>
      </c>
      <c r="S3" s="84">
        <v>0</v>
      </c>
      <c r="T3" s="84">
        <v>25</v>
      </c>
      <c r="U3" s="84">
        <v>0</v>
      </c>
      <c r="V3" s="8" t="s">
        <v>4</v>
      </c>
    </row>
    <row r="4" spans="1:22" ht="15" customHeight="1">
      <c r="A4" s="84" t="s">
        <v>94</v>
      </c>
      <c r="B4" s="84" t="s">
        <v>82</v>
      </c>
      <c r="C4" s="84" t="s">
        <v>31</v>
      </c>
      <c r="D4" s="84">
        <v>1.6263999938964844</v>
      </c>
      <c r="E4" s="84">
        <v>4586</v>
      </c>
      <c r="F4" s="84">
        <v>2141</v>
      </c>
      <c r="G4" s="84">
        <v>1975</v>
      </c>
      <c r="H4" s="84">
        <v>2819.7245555891741</v>
      </c>
      <c r="I4" s="84">
        <v>1316.4043335186266</v>
      </c>
      <c r="J4" s="84">
        <v>1995</v>
      </c>
      <c r="K4" s="84">
        <v>1395</v>
      </c>
      <c r="L4" s="84">
        <v>305</v>
      </c>
      <c r="M4" s="84">
        <v>150</v>
      </c>
      <c r="N4" s="85">
        <v>7.5187969924812026E-2</v>
      </c>
      <c r="O4" s="84">
        <v>120</v>
      </c>
      <c r="P4" s="84">
        <v>0</v>
      </c>
      <c r="Q4" s="84">
        <v>120</v>
      </c>
      <c r="R4" s="85">
        <v>6.0150375939849621E-2</v>
      </c>
      <c r="S4" s="84">
        <v>0</v>
      </c>
      <c r="T4" s="84">
        <v>10</v>
      </c>
      <c r="U4" s="84">
        <v>15</v>
      </c>
      <c r="V4" s="8" t="s">
        <v>4</v>
      </c>
    </row>
    <row r="5" spans="1:22" ht="15" customHeight="1">
      <c r="A5" s="84" t="s">
        <v>95</v>
      </c>
      <c r="B5" s="84" t="s">
        <v>82</v>
      </c>
      <c r="C5" s="84" t="s">
        <v>31</v>
      </c>
      <c r="D5" s="84">
        <v>1.9392999267578126</v>
      </c>
      <c r="E5" s="84">
        <v>5004</v>
      </c>
      <c r="F5" s="84">
        <v>2267</v>
      </c>
      <c r="G5" s="84">
        <v>2110</v>
      </c>
      <c r="H5" s="84">
        <v>2580.3125813374609</v>
      </c>
      <c r="I5" s="84">
        <v>1168.9785415451686</v>
      </c>
      <c r="J5" s="84">
        <v>2175</v>
      </c>
      <c r="K5" s="84">
        <v>1535</v>
      </c>
      <c r="L5" s="84">
        <v>325</v>
      </c>
      <c r="M5" s="84">
        <v>140</v>
      </c>
      <c r="N5" s="85">
        <v>6.4367816091954022E-2</v>
      </c>
      <c r="O5" s="84">
        <v>135</v>
      </c>
      <c r="P5" s="84">
        <v>0</v>
      </c>
      <c r="Q5" s="84">
        <v>135</v>
      </c>
      <c r="R5" s="85">
        <v>6.2068965517241378E-2</v>
      </c>
      <c r="S5" s="84">
        <v>0</v>
      </c>
      <c r="T5" s="84">
        <v>20</v>
      </c>
      <c r="U5" s="84">
        <v>20</v>
      </c>
      <c r="V5" s="8" t="s">
        <v>4</v>
      </c>
    </row>
    <row r="6" spans="1:22" ht="15" customHeight="1">
      <c r="A6" s="86" t="s">
        <v>127</v>
      </c>
      <c r="B6" s="86" t="s">
        <v>82</v>
      </c>
      <c r="C6" s="86" t="s">
        <v>31</v>
      </c>
      <c r="D6" s="86">
        <v>9.2316998291015633</v>
      </c>
      <c r="E6" s="86">
        <v>7278</v>
      </c>
      <c r="F6" s="86">
        <v>3480</v>
      </c>
      <c r="G6" s="86">
        <v>3138</v>
      </c>
      <c r="H6" s="86">
        <v>788.370520568399</v>
      </c>
      <c r="I6" s="86">
        <v>376.96199664441173</v>
      </c>
      <c r="J6" s="86">
        <v>3100</v>
      </c>
      <c r="K6" s="86">
        <v>1990</v>
      </c>
      <c r="L6" s="86">
        <v>465</v>
      </c>
      <c r="M6" s="86">
        <v>245</v>
      </c>
      <c r="N6" s="87">
        <v>7.9032258064516123E-2</v>
      </c>
      <c r="O6" s="86">
        <v>290</v>
      </c>
      <c r="P6" s="86">
        <v>20</v>
      </c>
      <c r="Q6" s="86">
        <v>310</v>
      </c>
      <c r="R6" s="87">
        <v>0.1</v>
      </c>
      <c r="S6" s="86">
        <v>0</v>
      </c>
      <c r="T6" s="86">
        <v>45</v>
      </c>
      <c r="U6" s="86">
        <v>40</v>
      </c>
      <c r="V6" s="7" t="s">
        <v>3</v>
      </c>
    </row>
    <row r="7" spans="1:22" ht="15" customHeight="1">
      <c r="A7" s="82" t="s">
        <v>81</v>
      </c>
      <c r="B7" s="82" t="s">
        <v>82</v>
      </c>
      <c r="C7" s="82" t="s">
        <v>31</v>
      </c>
      <c r="D7" s="82">
        <v>0.96290000915527341</v>
      </c>
      <c r="E7" s="82">
        <v>2532</v>
      </c>
      <c r="F7" s="82">
        <v>1325</v>
      </c>
      <c r="G7" s="82">
        <v>1218</v>
      </c>
      <c r="H7" s="82">
        <v>2629.5565229262552</v>
      </c>
      <c r="I7" s="82">
        <v>1376.051497976812</v>
      </c>
      <c r="J7" s="82">
        <v>1035</v>
      </c>
      <c r="K7" s="82">
        <v>495</v>
      </c>
      <c r="L7" s="82">
        <v>230</v>
      </c>
      <c r="M7" s="82">
        <v>90</v>
      </c>
      <c r="N7" s="83">
        <v>8.6956521739130432E-2</v>
      </c>
      <c r="O7" s="82">
        <v>175</v>
      </c>
      <c r="P7" s="82">
        <v>0</v>
      </c>
      <c r="Q7" s="82">
        <v>175</v>
      </c>
      <c r="R7" s="83">
        <v>0.16908212560386474</v>
      </c>
      <c r="S7" s="82">
        <v>0</v>
      </c>
      <c r="T7" s="82">
        <v>25</v>
      </c>
      <c r="U7" s="82">
        <v>20</v>
      </c>
      <c r="V7" s="9" t="s">
        <v>2</v>
      </c>
    </row>
    <row r="8" spans="1:22" ht="15" customHeight="1">
      <c r="A8" s="82" t="s">
        <v>83</v>
      </c>
      <c r="B8" s="82" t="s">
        <v>82</v>
      </c>
      <c r="C8" s="82" t="s">
        <v>31</v>
      </c>
      <c r="D8" s="82">
        <v>0.98360000610351561</v>
      </c>
      <c r="E8" s="82">
        <v>3584</v>
      </c>
      <c r="F8" s="82">
        <v>1711</v>
      </c>
      <c r="G8" s="82">
        <v>1567</v>
      </c>
      <c r="H8" s="82">
        <v>3643.7576024402892</v>
      </c>
      <c r="I8" s="82">
        <v>1739.5282527274931</v>
      </c>
      <c r="J8" s="82">
        <v>1290</v>
      </c>
      <c r="K8" s="82">
        <v>660</v>
      </c>
      <c r="L8" s="82">
        <v>200</v>
      </c>
      <c r="M8" s="82">
        <v>75</v>
      </c>
      <c r="N8" s="83">
        <v>5.8139534883720929E-2</v>
      </c>
      <c r="O8" s="82">
        <v>335</v>
      </c>
      <c r="P8" s="82">
        <v>20</v>
      </c>
      <c r="Q8" s="82">
        <v>355</v>
      </c>
      <c r="R8" s="83">
        <v>0.27519379844961239</v>
      </c>
      <c r="S8" s="82">
        <v>0</v>
      </c>
      <c r="T8" s="82">
        <v>0</v>
      </c>
      <c r="U8" s="82">
        <v>0</v>
      </c>
      <c r="V8" s="9" t="s">
        <v>2</v>
      </c>
    </row>
    <row r="9" spans="1:22" ht="15" customHeight="1">
      <c r="A9" s="82" t="s">
        <v>84</v>
      </c>
      <c r="B9" s="82" t="s">
        <v>82</v>
      </c>
      <c r="C9" s="82" t="s">
        <v>31</v>
      </c>
      <c r="D9" s="82">
        <v>1.0768000030517577</v>
      </c>
      <c r="E9" s="82">
        <v>3249</v>
      </c>
      <c r="F9" s="82">
        <v>1812</v>
      </c>
      <c r="G9" s="82">
        <v>1586</v>
      </c>
      <c r="H9" s="82">
        <v>3017.27339412334</v>
      </c>
      <c r="I9" s="82">
        <v>1682.7637396588157</v>
      </c>
      <c r="J9" s="82">
        <v>1455</v>
      </c>
      <c r="K9" s="82">
        <v>725</v>
      </c>
      <c r="L9" s="82">
        <v>170</v>
      </c>
      <c r="M9" s="82">
        <v>150</v>
      </c>
      <c r="N9" s="83">
        <v>0.10309278350515463</v>
      </c>
      <c r="O9" s="82">
        <v>345</v>
      </c>
      <c r="P9" s="82">
        <v>25</v>
      </c>
      <c r="Q9" s="82">
        <v>370</v>
      </c>
      <c r="R9" s="83">
        <v>0.25429553264604809</v>
      </c>
      <c r="S9" s="82">
        <v>0</v>
      </c>
      <c r="T9" s="82">
        <v>30</v>
      </c>
      <c r="U9" s="82">
        <v>0</v>
      </c>
      <c r="V9" s="9" t="s">
        <v>2</v>
      </c>
    </row>
    <row r="10" spans="1:22" ht="15" customHeight="1">
      <c r="A10" s="82" t="s">
        <v>85</v>
      </c>
      <c r="B10" s="82" t="s">
        <v>82</v>
      </c>
      <c r="C10" s="82" t="s">
        <v>31</v>
      </c>
      <c r="D10" s="82">
        <v>0.5572000122070313</v>
      </c>
      <c r="E10" s="82">
        <v>2395</v>
      </c>
      <c r="F10" s="82">
        <v>1454</v>
      </c>
      <c r="G10" s="82">
        <v>1244</v>
      </c>
      <c r="H10" s="82">
        <v>4298.2770056188047</v>
      </c>
      <c r="I10" s="82">
        <v>2609.4758940165939</v>
      </c>
      <c r="J10" s="82">
        <v>1150</v>
      </c>
      <c r="K10" s="82">
        <v>535</v>
      </c>
      <c r="L10" s="82">
        <v>90</v>
      </c>
      <c r="M10" s="82">
        <v>85</v>
      </c>
      <c r="N10" s="83">
        <v>7.3913043478260873E-2</v>
      </c>
      <c r="O10" s="82">
        <v>365</v>
      </c>
      <c r="P10" s="82">
        <v>0</v>
      </c>
      <c r="Q10" s="82">
        <v>365</v>
      </c>
      <c r="R10" s="83">
        <v>0.31739130434782609</v>
      </c>
      <c r="S10" s="82">
        <v>0</v>
      </c>
      <c r="T10" s="82">
        <v>40</v>
      </c>
      <c r="U10" s="82">
        <v>30</v>
      </c>
      <c r="V10" s="9" t="s">
        <v>2</v>
      </c>
    </row>
    <row r="11" spans="1:22" ht="15" customHeight="1">
      <c r="A11" s="82" t="s">
        <v>86</v>
      </c>
      <c r="B11" s="82" t="s">
        <v>82</v>
      </c>
      <c r="C11" s="82" t="s">
        <v>31</v>
      </c>
      <c r="D11" s="82">
        <v>2.4616000366210939</v>
      </c>
      <c r="E11" s="82">
        <v>1630</v>
      </c>
      <c r="F11" s="82">
        <v>880</v>
      </c>
      <c r="G11" s="82">
        <v>782</v>
      </c>
      <c r="H11" s="82">
        <v>662.17093587527461</v>
      </c>
      <c r="I11" s="82">
        <v>357.49105740505621</v>
      </c>
      <c r="J11" s="82">
        <v>700</v>
      </c>
      <c r="K11" s="82">
        <v>460</v>
      </c>
      <c r="L11" s="82">
        <v>55</v>
      </c>
      <c r="M11" s="82">
        <v>20</v>
      </c>
      <c r="N11" s="83">
        <v>2.8571428571428571E-2</v>
      </c>
      <c r="O11" s="82">
        <v>115</v>
      </c>
      <c r="P11" s="82">
        <v>20</v>
      </c>
      <c r="Q11" s="82">
        <v>135</v>
      </c>
      <c r="R11" s="83">
        <v>0.19285714285714287</v>
      </c>
      <c r="S11" s="82">
        <v>0</v>
      </c>
      <c r="T11" s="82">
        <v>0</v>
      </c>
      <c r="U11" s="82">
        <v>20</v>
      </c>
      <c r="V11" s="9" t="s">
        <v>2</v>
      </c>
    </row>
    <row r="12" spans="1:22" ht="15" customHeight="1">
      <c r="A12" s="82" t="s">
        <v>87</v>
      </c>
      <c r="B12" s="82" t="s">
        <v>82</v>
      </c>
      <c r="C12" s="82" t="s">
        <v>31</v>
      </c>
      <c r="D12" s="82">
        <v>0.51630001068115239</v>
      </c>
      <c r="E12" s="82">
        <v>507</v>
      </c>
      <c r="F12" s="82">
        <v>236</v>
      </c>
      <c r="G12" s="82">
        <v>209</v>
      </c>
      <c r="H12" s="82">
        <v>981.98719641922355</v>
      </c>
      <c r="I12" s="82">
        <v>457.09857663695612</v>
      </c>
      <c r="J12" s="82">
        <v>280</v>
      </c>
      <c r="K12" s="82">
        <v>185</v>
      </c>
      <c r="L12" s="82">
        <v>25</v>
      </c>
      <c r="M12" s="82">
        <v>15</v>
      </c>
      <c r="N12" s="83">
        <v>5.3571428571428568E-2</v>
      </c>
      <c r="O12" s="82">
        <v>50</v>
      </c>
      <c r="P12" s="82">
        <v>0</v>
      </c>
      <c r="Q12" s="82">
        <v>50</v>
      </c>
      <c r="R12" s="83">
        <v>0.17857142857142858</v>
      </c>
      <c r="S12" s="82">
        <v>0</v>
      </c>
      <c r="T12" s="82">
        <v>0</v>
      </c>
      <c r="U12" s="82">
        <v>0</v>
      </c>
      <c r="V12" s="9" t="s">
        <v>2</v>
      </c>
    </row>
    <row r="13" spans="1:22" ht="15" customHeight="1">
      <c r="A13" s="82" t="s">
        <v>88</v>
      </c>
      <c r="B13" s="82" t="s">
        <v>82</v>
      </c>
      <c r="C13" s="82" t="s">
        <v>31</v>
      </c>
      <c r="D13" s="82">
        <v>0.62330001831054682</v>
      </c>
      <c r="E13" s="82">
        <v>1525</v>
      </c>
      <c r="F13" s="82">
        <v>819</v>
      </c>
      <c r="G13" s="82">
        <v>739</v>
      </c>
      <c r="H13" s="82">
        <v>2446.654829456782</v>
      </c>
      <c r="I13" s="82">
        <v>1313.9739707049864</v>
      </c>
      <c r="J13" s="82">
        <v>800</v>
      </c>
      <c r="K13" s="82">
        <v>405</v>
      </c>
      <c r="L13" s="82">
        <v>80</v>
      </c>
      <c r="M13" s="82">
        <v>15</v>
      </c>
      <c r="N13" s="83">
        <v>1.8749999999999999E-2</v>
      </c>
      <c r="O13" s="82">
        <v>265</v>
      </c>
      <c r="P13" s="82">
        <v>15</v>
      </c>
      <c r="Q13" s="82">
        <v>280</v>
      </c>
      <c r="R13" s="83">
        <v>0.35</v>
      </c>
      <c r="S13" s="82">
        <v>10</v>
      </c>
      <c r="T13" s="82">
        <v>10</v>
      </c>
      <c r="U13" s="82">
        <v>0</v>
      </c>
      <c r="V13" s="9" t="s">
        <v>2</v>
      </c>
    </row>
    <row r="14" spans="1:22" ht="15" customHeight="1">
      <c r="A14" s="82" t="s">
        <v>89</v>
      </c>
      <c r="B14" s="82" t="s">
        <v>82</v>
      </c>
      <c r="C14" s="82" t="s">
        <v>31</v>
      </c>
      <c r="D14" s="82">
        <v>0.49340000152587893</v>
      </c>
      <c r="E14" s="82">
        <v>2815</v>
      </c>
      <c r="F14" s="82">
        <v>1376</v>
      </c>
      <c r="G14" s="82">
        <v>1251</v>
      </c>
      <c r="H14" s="82">
        <v>5705.3100755865171</v>
      </c>
      <c r="I14" s="82">
        <v>2788.8123140344751</v>
      </c>
      <c r="J14" s="82">
        <v>1170</v>
      </c>
      <c r="K14" s="82">
        <v>560</v>
      </c>
      <c r="L14" s="82">
        <v>185</v>
      </c>
      <c r="M14" s="82">
        <v>90</v>
      </c>
      <c r="N14" s="83">
        <v>7.6923076923076927E-2</v>
      </c>
      <c r="O14" s="82">
        <v>270</v>
      </c>
      <c r="P14" s="82">
        <v>10</v>
      </c>
      <c r="Q14" s="82">
        <v>280</v>
      </c>
      <c r="R14" s="83">
        <v>0.23931623931623933</v>
      </c>
      <c r="S14" s="82">
        <v>0</v>
      </c>
      <c r="T14" s="82">
        <v>20</v>
      </c>
      <c r="U14" s="82">
        <v>30</v>
      </c>
      <c r="V14" s="9" t="s">
        <v>2</v>
      </c>
    </row>
    <row r="15" spans="1:22" ht="15" customHeight="1">
      <c r="A15" s="82" t="s">
        <v>90</v>
      </c>
      <c r="B15" s="82" t="s">
        <v>82</v>
      </c>
      <c r="C15" s="82" t="s">
        <v>31</v>
      </c>
      <c r="D15" s="82">
        <v>1.4814999389648438</v>
      </c>
      <c r="E15" s="82">
        <v>2728</v>
      </c>
      <c r="F15" s="82">
        <v>1293</v>
      </c>
      <c r="G15" s="82">
        <v>1127</v>
      </c>
      <c r="H15" s="82">
        <v>1841.3770586491639</v>
      </c>
      <c r="I15" s="82">
        <v>872.76412640519391</v>
      </c>
      <c r="J15" s="82">
        <v>965</v>
      </c>
      <c r="K15" s="82">
        <v>545</v>
      </c>
      <c r="L15" s="82">
        <v>80</v>
      </c>
      <c r="M15" s="82">
        <v>85</v>
      </c>
      <c r="N15" s="83">
        <v>8.8082901554404139E-2</v>
      </c>
      <c r="O15" s="82">
        <v>230</v>
      </c>
      <c r="P15" s="82">
        <v>0</v>
      </c>
      <c r="Q15" s="82">
        <v>230</v>
      </c>
      <c r="R15" s="83">
        <v>0.23834196891191708</v>
      </c>
      <c r="S15" s="82">
        <v>0</v>
      </c>
      <c r="T15" s="82">
        <v>25</v>
      </c>
      <c r="U15" s="82">
        <v>0</v>
      </c>
      <c r="V15" s="9" t="s">
        <v>2</v>
      </c>
    </row>
    <row r="16" spans="1:22" ht="15" customHeight="1">
      <c r="A16" s="82" t="s">
        <v>91</v>
      </c>
      <c r="B16" s="82" t="s">
        <v>82</v>
      </c>
      <c r="C16" s="82" t="s">
        <v>31</v>
      </c>
      <c r="D16" s="82">
        <v>0.89839996337890626</v>
      </c>
      <c r="E16" s="82">
        <v>1814</v>
      </c>
      <c r="F16" s="82">
        <v>816</v>
      </c>
      <c r="G16" s="82">
        <v>756</v>
      </c>
      <c r="H16" s="82">
        <v>2019.1452292334225</v>
      </c>
      <c r="I16" s="82">
        <v>908.28142616012826</v>
      </c>
      <c r="J16" s="82">
        <v>875</v>
      </c>
      <c r="K16" s="82">
        <v>610</v>
      </c>
      <c r="L16" s="82">
        <v>120</v>
      </c>
      <c r="M16" s="82">
        <v>0</v>
      </c>
      <c r="N16" s="83">
        <v>0</v>
      </c>
      <c r="O16" s="82">
        <v>135</v>
      </c>
      <c r="P16" s="82">
        <v>0</v>
      </c>
      <c r="Q16" s="82">
        <v>135</v>
      </c>
      <c r="R16" s="83">
        <v>0.15428571428571428</v>
      </c>
      <c r="S16" s="82">
        <v>0</v>
      </c>
      <c r="T16" s="82">
        <v>0</v>
      </c>
      <c r="U16" s="82">
        <v>0</v>
      </c>
      <c r="V16" s="9" t="s">
        <v>2</v>
      </c>
    </row>
    <row r="17" spans="1:22" ht="15" customHeight="1">
      <c r="A17" s="84" t="s">
        <v>96</v>
      </c>
      <c r="B17" s="84" t="s">
        <v>82</v>
      </c>
      <c r="C17" s="84" t="s">
        <v>31</v>
      </c>
      <c r="D17" s="84">
        <v>1.5777999877929687</v>
      </c>
      <c r="E17" s="84">
        <v>3465</v>
      </c>
      <c r="F17" s="84">
        <v>1505</v>
      </c>
      <c r="G17" s="84">
        <v>1404</v>
      </c>
      <c r="H17" s="84">
        <v>2196.0958466268289</v>
      </c>
      <c r="I17" s="84">
        <v>953.8598121712489</v>
      </c>
      <c r="J17" s="84">
        <v>1260</v>
      </c>
      <c r="K17" s="84">
        <v>920</v>
      </c>
      <c r="L17" s="84">
        <v>170</v>
      </c>
      <c r="M17" s="84">
        <v>25</v>
      </c>
      <c r="N17" s="85">
        <v>1.984126984126984E-2</v>
      </c>
      <c r="O17" s="84">
        <v>130</v>
      </c>
      <c r="P17" s="84">
        <v>0</v>
      </c>
      <c r="Q17" s="84">
        <v>130</v>
      </c>
      <c r="R17" s="85">
        <v>0.10317460317460317</v>
      </c>
      <c r="S17" s="84">
        <v>0</v>
      </c>
      <c r="T17" s="84">
        <v>0</v>
      </c>
      <c r="U17" s="84">
        <v>0</v>
      </c>
      <c r="V17" s="8" t="s">
        <v>4</v>
      </c>
    </row>
    <row r="18" spans="1:22" ht="15" customHeight="1">
      <c r="A18" s="84" t="s">
        <v>97</v>
      </c>
      <c r="B18" s="84" t="s">
        <v>82</v>
      </c>
      <c r="C18" s="84" t="s">
        <v>31</v>
      </c>
      <c r="D18" s="84">
        <v>10.141599731445313</v>
      </c>
      <c r="E18" s="84">
        <v>4490</v>
      </c>
      <c r="F18" s="84">
        <v>2115</v>
      </c>
      <c r="G18" s="84">
        <v>1944</v>
      </c>
      <c r="H18" s="84">
        <v>442.73094175450319</v>
      </c>
      <c r="I18" s="84">
        <v>208.54698035874705</v>
      </c>
      <c r="J18" s="84">
        <v>1855</v>
      </c>
      <c r="K18" s="84">
        <v>1295</v>
      </c>
      <c r="L18" s="84">
        <v>255</v>
      </c>
      <c r="M18" s="84">
        <v>135</v>
      </c>
      <c r="N18" s="85">
        <v>7.277628032345014E-2</v>
      </c>
      <c r="O18" s="84">
        <v>115</v>
      </c>
      <c r="P18" s="84">
        <v>10</v>
      </c>
      <c r="Q18" s="84">
        <v>125</v>
      </c>
      <c r="R18" s="85">
        <v>6.7385444743935305E-2</v>
      </c>
      <c r="S18" s="84">
        <v>0</v>
      </c>
      <c r="T18" s="84">
        <v>15</v>
      </c>
      <c r="U18" s="84">
        <v>35</v>
      </c>
      <c r="V18" s="8" t="s">
        <v>4</v>
      </c>
    </row>
    <row r="19" spans="1:22" ht="15" customHeight="1">
      <c r="A19" s="82" t="s">
        <v>92</v>
      </c>
      <c r="B19" s="82" t="s">
        <v>82</v>
      </c>
      <c r="C19" s="82" t="s">
        <v>31</v>
      </c>
      <c r="D19" s="82">
        <v>1.2858999633789063</v>
      </c>
      <c r="E19" s="82">
        <v>3844</v>
      </c>
      <c r="F19" s="82">
        <v>1678</v>
      </c>
      <c r="G19" s="82">
        <v>1552</v>
      </c>
      <c r="H19" s="82">
        <v>2989.3460684914244</v>
      </c>
      <c r="I19" s="82">
        <v>1304.9226594507309</v>
      </c>
      <c r="J19" s="82">
        <v>1840</v>
      </c>
      <c r="K19" s="82">
        <v>1245</v>
      </c>
      <c r="L19" s="82">
        <v>240</v>
      </c>
      <c r="M19" s="82">
        <v>100</v>
      </c>
      <c r="N19" s="83">
        <v>5.434782608695652E-2</v>
      </c>
      <c r="O19" s="82">
        <v>210</v>
      </c>
      <c r="P19" s="82">
        <v>0</v>
      </c>
      <c r="Q19" s="82">
        <v>210</v>
      </c>
      <c r="R19" s="83">
        <v>0.11413043478260869</v>
      </c>
      <c r="S19" s="82">
        <v>0</v>
      </c>
      <c r="T19" s="82">
        <v>25</v>
      </c>
      <c r="U19" s="82">
        <v>20</v>
      </c>
      <c r="V19" s="9" t="s">
        <v>2</v>
      </c>
    </row>
    <row r="20" spans="1:22" ht="15" customHeight="1">
      <c r="A20" s="84" t="s">
        <v>98</v>
      </c>
      <c r="B20" s="84" t="s">
        <v>82</v>
      </c>
      <c r="C20" s="84" t="s">
        <v>31</v>
      </c>
      <c r="D20" s="84">
        <v>2.768399963378906</v>
      </c>
      <c r="E20" s="84">
        <v>5362</v>
      </c>
      <c r="F20" s="84">
        <v>2144</v>
      </c>
      <c r="G20" s="84">
        <v>2009</v>
      </c>
      <c r="H20" s="84">
        <v>1936.8588610496643</v>
      </c>
      <c r="I20" s="84">
        <v>774.45456883447969</v>
      </c>
      <c r="J20" s="84">
        <v>2240</v>
      </c>
      <c r="K20" s="84">
        <v>1635</v>
      </c>
      <c r="L20" s="84">
        <v>330</v>
      </c>
      <c r="M20" s="84">
        <v>60</v>
      </c>
      <c r="N20" s="85">
        <v>2.6785714285714284E-2</v>
      </c>
      <c r="O20" s="84">
        <v>155</v>
      </c>
      <c r="P20" s="84">
        <v>0</v>
      </c>
      <c r="Q20" s="84">
        <v>155</v>
      </c>
      <c r="R20" s="85">
        <v>6.9196428571428575E-2</v>
      </c>
      <c r="S20" s="84">
        <v>0</v>
      </c>
      <c r="T20" s="84">
        <v>15</v>
      </c>
      <c r="U20" s="84">
        <v>50</v>
      </c>
      <c r="V20" s="8" t="s">
        <v>4</v>
      </c>
    </row>
    <row r="21" spans="1:22" ht="15" customHeight="1">
      <c r="A21" s="84" t="s">
        <v>99</v>
      </c>
      <c r="B21" s="84" t="s">
        <v>82</v>
      </c>
      <c r="C21" s="84" t="s">
        <v>31</v>
      </c>
      <c r="D21" s="84">
        <v>3.073699951171875</v>
      </c>
      <c r="E21" s="84">
        <v>5605</v>
      </c>
      <c r="F21" s="84">
        <v>2048</v>
      </c>
      <c r="G21" s="84">
        <v>1944</v>
      </c>
      <c r="H21" s="84">
        <v>1823.5351820411242</v>
      </c>
      <c r="I21" s="84">
        <v>666.29795768425026</v>
      </c>
      <c r="J21" s="84">
        <v>2670</v>
      </c>
      <c r="K21" s="84">
        <v>1945</v>
      </c>
      <c r="L21" s="84">
        <v>425</v>
      </c>
      <c r="M21" s="84">
        <v>80</v>
      </c>
      <c r="N21" s="85">
        <v>2.9962546816479401E-2</v>
      </c>
      <c r="O21" s="84">
        <v>155</v>
      </c>
      <c r="P21" s="84">
        <v>15</v>
      </c>
      <c r="Q21" s="84">
        <v>170</v>
      </c>
      <c r="R21" s="85">
        <v>6.3670411985018729E-2</v>
      </c>
      <c r="S21" s="84">
        <v>0</v>
      </c>
      <c r="T21" s="84">
        <v>10</v>
      </c>
      <c r="U21" s="84">
        <v>35</v>
      </c>
      <c r="V21" s="8" t="s">
        <v>4</v>
      </c>
    </row>
    <row r="22" spans="1:22" ht="15" customHeight="1">
      <c r="A22" s="84" t="s">
        <v>100</v>
      </c>
      <c r="B22" s="84" t="s">
        <v>82</v>
      </c>
      <c r="C22" s="84" t="s">
        <v>31</v>
      </c>
      <c r="D22" s="84">
        <v>26.09389892578125</v>
      </c>
      <c r="E22" s="84">
        <v>7821</v>
      </c>
      <c r="F22" s="84">
        <v>3814</v>
      </c>
      <c r="G22" s="84">
        <v>3254</v>
      </c>
      <c r="H22" s="84">
        <v>299.72523547535889</v>
      </c>
      <c r="I22" s="84">
        <v>146.16443525163263</v>
      </c>
      <c r="J22" s="84">
        <v>3970</v>
      </c>
      <c r="K22" s="84">
        <v>2765</v>
      </c>
      <c r="L22" s="84">
        <v>525</v>
      </c>
      <c r="M22" s="84">
        <v>215</v>
      </c>
      <c r="N22" s="85">
        <v>5.4156171284634763E-2</v>
      </c>
      <c r="O22" s="84">
        <v>325</v>
      </c>
      <c r="P22" s="84">
        <v>15</v>
      </c>
      <c r="Q22" s="84">
        <v>340</v>
      </c>
      <c r="R22" s="85">
        <v>8.5642317380352648E-2</v>
      </c>
      <c r="S22" s="84">
        <v>0</v>
      </c>
      <c r="T22" s="84">
        <v>50</v>
      </c>
      <c r="U22" s="84">
        <v>65</v>
      </c>
      <c r="V22" s="8" t="s">
        <v>4</v>
      </c>
    </row>
    <row r="23" spans="1:22" ht="15" customHeight="1">
      <c r="A23" s="5" t="s">
        <v>117</v>
      </c>
      <c r="B23" s="5" t="s">
        <v>82</v>
      </c>
      <c r="C23" s="5" t="s">
        <v>31</v>
      </c>
      <c r="D23" s="5">
        <v>151.91240234374999</v>
      </c>
      <c r="E23" s="5">
        <v>1756</v>
      </c>
      <c r="F23" s="5">
        <v>650</v>
      </c>
      <c r="G23" s="5">
        <v>616</v>
      </c>
      <c r="H23" s="5">
        <v>11.559293203898475</v>
      </c>
      <c r="I23" s="5">
        <v>4.2787816529236951</v>
      </c>
      <c r="J23" s="5">
        <v>925</v>
      </c>
      <c r="K23" s="5">
        <v>810</v>
      </c>
      <c r="L23" s="5">
        <v>100</v>
      </c>
      <c r="M23" s="5">
        <v>0</v>
      </c>
      <c r="N23" s="75">
        <v>0</v>
      </c>
      <c r="O23" s="5">
        <v>10</v>
      </c>
      <c r="P23" s="5">
        <v>0</v>
      </c>
      <c r="Q23" s="5">
        <v>10</v>
      </c>
      <c r="R23" s="75">
        <v>1.0810810810810811E-2</v>
      </c>
      <c r="S23" s="5">
        <v>0</v>
      </c>
      <c r="T23" s="5">
        <v>0</v>
      </c>
      <c r="U23" s="5">
        <v>0</v>
      </c>
      <c r="V23" s="6" t="s">
        <v>0</v>
      </c>
    </row>
    <row r="24" spans="1:22" ht="15" customHeight="1">
      <c r="A24" s="84" t="s">
        <v>101</v>
      </c>
      <c r="B24" s="84" t="s">
        <v>82</v>
      </c>
      <c r="C24" s="84" t="s">
        <v>31</v>
      </c>
      <c r="D24" s="84">
        <v>10.9118994140625</v>
      </c>
      <c r="E24" s="84">
        <v>5047</v>
      </c>
      <c r="F24" s="84">
        <v>2107</v>
      </c>
      <c r="G24" s="84">
        <v>1987</v>
      </c>
      <c r="H24" s="84">
        <v>462.52259194176372</v>
      </c>
      <c r="I24" s="84">
        <v>193.09195585918289</v>
      </c>
      <c r="J24" s="84">
        <v>2435</v>
      </c>
      <c r="K24" s="84">
        <v>1925</v>
      </c>
      <c r="L24" s="84">
        <v>370</v>
      </c>
      <c r="M24" s="84">
        <v>65</v>
      </c>
      <c r="N24" s="85">
        <v>2.6694045174537988E-2</v>
      </c>
      <c r="O24" s="84">
        <v>35</v>
      </c>
      <c r="P24" s="84">
        <v>10</v>
      </c>
      <c r="Q24" s="84">
        <v>45</v>
      </c>
      <c r="R24" s="85">
        <v>1.8480492813141684E-2</v>
      </c>
      <c r="S24" s="84">
        <v>0</v>
      </c>
      <c r="T24" s="84">
        <v>10</v>
      </c>
      <c r="U24" s="84">
        <v>20</v>
      </c>
      <c r="V24" s="8" t="s">
        <v>4</v>
      </c>
    </row>
    <row r="25" spans="1:22" ht="15" customHeight="1">
      <c r="A25" s="5" t="s">
        <v>118</v>
      </c>
      <c r="B25" s="5" t="s">
        <v>82</v>
      </c>
      <c r="C25" s="5" t="s">
        <v>31</v>
      </c>
      <c r="D25" s="5">
        <v>131.59129882812499</v>
      </c>
      <c r="E25" s="5">
        <v>3321</v>
      </c>
      <c r="F25" s="5">
        <v>1261</v>
      </c>
      <c r="G25" s="5">
        <v>1197</v>
      </c>
      <c r="H25" s="5">
        <v>25.237230953527174</v>
      </c>
      <c r="I25" s="5">
        <v>9.582700461426608</v>
      </c>
      <c r="J25" s="5">
        <v>1450</v>
      </c>
      <c r="K25" s="5">
        <v>1160</v>
      </c>
      <c r="L25" s="5">
        <v>175</v>
      </c>
      <c r="M25" s="5">
        <v>15</v>
      </c>
      <c r="N25" s="75">
        <v>1.0344827586206896E-2</v>
      </c>
      <c r="O25" s="5">
        <v>40</v>
      </c>
      <c r="P25" s="5">
        <v>0</v>
      </c>
      <c r="Q25" s="5">
        <v>40</v>
      </c>
      <c r="R25" s="75">
        <v>2.7586206896551724E-2</v>
      </c>
      <c r="S25" s="5">
        <v>0</v>
      </c>
      <c r="T25" s="5">
        <v>0</v>
      </c>
      <c r="U25" s="5">
        <v>55</v>
      </c>
      <c r="V25" s="6" t="s">
        <v>0</v>
      </c>
    </row>
    <row r="26" spans="1:22" ht="15" customHeight="1">
      <c r="A26" s="5" t="s">
        <v>119</v>
      </c>
      <c r="B26" s="5" t="s">
        <v>82</v>
      </c>
      <c r="C26" s="5" t="s">
        <v>31</v>
      </c>
      <c r="D26" s="5">
        <v>31.479699707031251</v>
      </c>
      <c r="E26" s="5">
        <v>4075</v>
      </c>
      <c r="F26" s="5">
        <v>1393</v>
      </c>
      <c r="G26" s="5">
        <v>1359</v>
      </c>
      <c r="H26" s="5">
        <v>129.44850293758728</v>
      </c>
      <c r="I26" s="5">
        <v>44.250739777192408</v>
      </c>
      <c r="J26" s="5">
        <v>2015</v>
      </c>
      <c r="K26" s="5">
        <v>1580</v>
      </c>
      <c r="L26" s="5">
        <v>270</v>
      </c>
      <c r="M26" s="5">
        <v>30</v>
      </c>
      <c r="N26" s="75">
        <v>1.488833746898263E-2</v>
      </c>
      <c r="O26" s="5">
        <v>80</v>
      </c>
      <c r="P26" s="5">
        <v>0</v>
      </c>
      <c r="Q26" s="5">
        <v>80</v>
      </c>
      <c r="R26" s="75">
        <v>3.9702233250620347E-2</v>
      </c>
      <c r="S26" s="5">
        <v>0</v>
      </c>
      <c r="T26" s="5">
        <v>0</v>
      </c>
      <c r="U26" s="5">
        <v>50</v>
      </c>
      <c r="V26" s="6" t="s">
        <v>0</v>
      </c>
    </row>
    <row r="27" spans="1:22" ht="15" customHeight="1">
      <c r="A27" s="5" t="s">
        <v>120</v>
      </c>
      <c r="B27" s="5" t="s">
        <v>82</v>
      </c>
      <c r="C27" s="5" t="s">
        <v>31</v>
      </c>
      <c r="D27" s="5">
        <v>48.229599609375001</v>
      </c>
      <c r="E27" s="5">
        <v>2148</v>
      </c>
      <c r="F27" s="5">
        <v>842</v>
      </c>
      <c r="G27" s="5">
        <v>781</v>
      </c>
      <c r="H27" s="5">
        <v>44.536965212177833</v>
      </c>
      <c r="I27" s="5">
        <v>17.458158616691684</v>
      </c>
      <c r="J27" s="5">
        <v>980</v>
      </c>
      <c r="K27" s="5">
        <v>760</v>
      </c>
      <c r="L27" s="5">
        <v>130</v>
      </c>
      <c r="M27" s="5">
        <v>10</v>
      </c>
      <c r="N27" s="75">
        <v>1.020408163265306E-2</v>
      </c>
      <c r="O27" s="5">
        <v>50</v>
      </c>
      <c r="P27" s="5">
        <v>0</v>
      </c>
      <c r="Q27" s="5">
        <v>50</v>
      </c>
      <c r="R27" s="75">
        <v>5.1020408163265307E-2</v>
      </c>
      <c r="S27" s="5">
        <v>0</v>
      </c>
      <c r="T27" s="5">
        <v>0</v>
      </c>
      <c r="U27" s="5">
        <v>35</v>
      </c>
      <c r="V27" s="6" t="s">
        <v>0</v>
      </c>
    </row>
    <row r="28" spans="1:22" ht="15" customHeight="1">
      <c r="A28" s="84" t="s">
        <v>102</v>
      </c>
      <c r="B28" s="84" t="s">
        <v>82</v>
      </c>
      <c r="C28" s="84" t="s">
        <v>31</v>
      </c>
      <c r="D28" s="84">
        <v>2.7425000000000002</v>
      </c>
      <c r="E28" s="84">
        <v>3088</v>
      </c>
      <c r="F28" s="84">
        <v>1296</v>
      </c>
      <c r="G28" s="84">
        <v>1238</v>
      </c>
      <c r="H28" s="84">
        <v>1125.9799453053784</v>
      </c>
      <c r="I28" s="84">
        <v>472.56153144940743</v>
      </c>
      <c r="J28" s="84">
        <v>1460</v>
      </c>
      <c r="K28" s="84">
        <v>1210</v>
      </c>
      <c r="L28" s="84">
        <v>180</v>
      </c>
      <c r="M28" s="84">
        <v>35</v>
      </c>
      <c r="N28" s="85">
        <v>2.3972602739726026E-2</v>
      </c>
      <c r="O28" s="84">
        <v>25</v>
      </c>
      <c r="P28" s="84">
        <v>0</v>
      </c>
      <c r="Q28" s="84">
        <v>25</v>
      </c>
      <c r="R28" s="85">
        <v>1.7123287671232876E-2</v>
      </c>
      <c r="S28" s="84">
        <v>0</v>
      </c>
      <c r="T28" s="84">
        <v>0</v>
      </c>
      <c r="U28" s="84">
        <v>10</v>
      </c>
      <c r="V28" s="8" t="s">
        <v>4</v>
      </c>
    </row>
    <row r="29" spans="1:22" ht="15" customHeight="1">
      <c r="A29" s="84" t="s">
        <v>103</v>
      </c>
      <c r="B29" s="84" t="s">
        <v>82</v>
      </c>
      <c r="C29" s="84" t="s">
        <v>31</v>
      </c>
      <c r="D29" s="84">
        <v>1.5577000427246093</v>
      </c>
      <c r="E29" s="84">
        <v>4479</v>
      </c>
      <c r="F29" s="84">
        <v>1845</v>
      </c>
      <c r="G29" s="84">
        <v>1733</v>
      </c>
      <c r="H29" s="84">
        <v>2875.3931290684677</v>
      </c>
      <c r="I29" s="84">
        <v>1184.4385628781699</v>
      </c>
      <c r="J29" s="84">
        <v>2160</v>
      </c>
      <c r="K29" s="84">
        <v>1620</v>
      </c>
      <c r="L29" s="84">
        <v>350</v>
      </c>
      <c r="M29" s="84">
        <v>65</v>
      </c>
      <c r="N29" s="85">
        <v>3.0092592592592591E-2</v>
      </c>
      <c r="O29" s="84">
        <v>100</v>
      </c>
      <c r="P29" s="84">
        <v>0</v>
      </c>
      <c r="Q29" s="84">
        <v>100</v>
      </c>
      <c r="R29" s="85">
        <v>4.6296296296296294E-2</v>
      </c>
      <c r="S29" s="84">
        <v>0</v>
      </c>
      <c r="T29" s="84">
        <v>0</v>
      </c>
      <c r="U29" s="84">
        <v>15</v>
      </c>
      <c r="V29" s="8" t="s">
        <v>4</v>
      </c>
    </row>
    <row r="30" spans="1:22" ht="15" customHeight="1">
      <c r="A30" s="84" t="s">
        <v>104</v>
      </c>
      <c r="B30" s="84" t="s">
        <v>82</v>
      </c>
      <c r="C30" s="84" t="s">
        <v>31</v>
      </c>
      <c r="D30" s="84">
        <v>3.8007000732421874</v>
      </c>
      <c r="E30" s="84">
        <v>4169</v>
      </c>
      <c r="F30" s="84">
        <v>1786</v>
      </c>
      <c r="G30" s="84">
        <v>1698</v>
      </c>
      <c r="H30" s="84">
        <v>1096.903180903626</v>
      </c>
      <c r="I30" s="84">
        <v>469.91342794288227</v>
      </c>
      <c r="J30" s="84">
        <v>1885</v>
      </c>
      <c r="K30" s="84">
        <v>1460</v>
      </c>
      <c r="L30" s="84">
        <v>265</v>
      </c>
      <c r="M30" s="84">
        <v>35</v>
      </c>
      <c r="N30" s="85">
        <v>1.8567639257294429E-2</v>
      </c>
      <c r="O30" s="84">
        <v>85</v>
      </c>
      <c r="P30" s="84">
        <v>15</v>
      </c>
      <c r="Q30" s="84">
        <v>100</v>
      </c>
      <c r="R30" s="85">
        <v>5.3050397877984087E-2</v>
      </c>
      <c r="S30" s="84">
        <v>0</v>
      </c>
      <c r="T30" s="84">
        <v>10</v>
      </c>
      <c r="U30" s="84">
        <v>20</v>
      </c>
      <c r="V30" s="8" t="s">
        <v>4</v>
      </c>
    </row>
    <row r="31" spans="1:22" ht="15" customHeight="1">
      <c r="A31" s="84" t="s">
        <v>105</v>
      </c>
      <c r="B31" s="84" t="s">
        <v>82</v>
      </c>
      <c r="C31" s="84" t="s">
        <v>31</v>
      </c>
      <c r="D31" s="84">
        <v>4.8176000976562499</v>
      </c>
      <c r="E31" s="84">
        <v>6602</v>
      </c>
      <c r="F31" s="84">
        <v>2501</v>
      </c>
      <c r="G31" s="84">
        <v>2398</v>
      </c>
      <c r="H31" s="84">
        <v>1370.391868601102</v>
      </c>
      <c r="I31" s="84">
        <v>519.13814955640055</v>
      </c>
      <c r="J31" s="84">
        <v>3655</v>
      </c>
      <c r="K31" s="84">
        <v>2735</v>
      </c>
      <c r="L31" s="84">
        <v>665</v>
      </c>
      <c r="M31" s="84">
        <v>45</v>
      </c>
      <c r="N31" s="85">
        <v>1.2311901504787962E-2</v>
      </c>
      <c r="O31" s="84">
        <v>155</v>
      </c>
      <c r="P31" s="84">
        <v>10</v>
      </c>
      <c r="Q31" s="84">
        <v>165</v>
      </c>
      <c r="R31" s="85">
        <v>4.5143638850889192E-2</v>
      </c>
      <c r="S31" s="84">
        <v>0</v>
      </c>
      <c r="T31" s="84">
        <v>20</v>
      </c>
      <c r="U31" s="84">
        <v>25</v>
      </c>
      <c r="V31" s="8" t="s">
        <v>4</v>
      </c>
    </row>
    <row r="32" spans="1:22" ht="15" customHeight="1">
      <c r="A32" s="84" t="s">
        <v>106</v>
      </c>
      <c r="B32" s="84" t="s">
        <v>82</v>
      </c>
      <c r="C32" s="84" t="s">
        <v>31</v>
      </c>
      <c r="D32" s="84">
        <v>0.77089996337890621</v>
      </c>
      <c r="E32" s="84">
        <v>2316</v>
      </c>
      <c r="F32" s="84">
        <v>975</v>
      </c>
      <c r="G32" s="84">
        <v>914</v>
      </c>
      <c r="H32" s="84">
        <v>3004.2808535738109</v>
      </c>
      <c r="I32" s="84">
        <v>1264.7555406884567</v>
      </c>
      <c r="J32" s="84">
        <v>1075</v>
      </c>
      <c r="K32" s="84">
        <v>790</v>
      </c>
      <c r="L32" s="84">
        <v>170</v>
      </c>
      <c r="M32" s="84">
        <v>15</v>
      </c>
      <c r="N32" s="85">
        <v>1.3953488372093023E-2</v>
      </c>
      <c r="O32" s="84">
        <v>80</v>
      </c>
      <c r="P32" s="84">
        <v>0</v>
      </c>
      <c r="Q32" s="84">
        <v>80</v>
      </c>
      <c r="R32" s="85">
        <v>7.441860465116279E-2</v>
      </c>
      <c r="S32" s="84">
        <v>0</v>
      </c>
      <c r="T32" s="84">
        <v>0</v>
      </c>
      <c r="U32" s="84">
        <v>0</v>
      </c>
      <c r="V32" s="8" t="s">
        <v>4</v>
      </c>
    </row>
    <row r="33" spans="1:22" ht="15" customHeight="1">
      <c r="A33" s="84" t="s">
        <v>107</v>
      </c>
      <c r="B33" s="84" t="s">
        <v>82</v>
      </c>
      <c r="C33" s="84" t="s">
        <v>31</v>
      </c>
      <c r="D33" s="84">
        <v>4.9404000854492187</v>
      </c>
      <c r="E33" s="84">
        <v>3974</v>
      </c>
      <c r="F33" s="84">
        <v>1712</v>
      </c>
      <c r="G33" s="84">
        <v>1596</v>
      </c>
      <c r="H33" s="84">
        <v>804.38829472626685</v>
      </c>
      <c r="I33" s="84">
        <v>346.53063929828102</v>
      </c>
      <c r="J33" s="84">
        <v>1915</v>
      </c>
      <c r="K33" s="84">
        <v>1525</v>
      </c>
      <c r="L33" s="84">
        <v>265</v>
      </c>
      <c r="M33" s="84">
        <v>15</v>
      </c>
      <c r="N33" s="85">
        <v>7.832898172323759E-3</v>
      </c>
      <c r="O33" s="84">
        <v>50</v>
      </c>
      <c r="P33" s="84">
        <v>10</v>
      </c>
      <c r="Q33" s="84">
        <v>60</v>
      </c>
      <c r="R33" s="85">
        <v>3.1331592689295036E-2</v>
      </c>
      <c r="S33" s="84">
        <v>0</v>
      </c>
      <c r="T33" s="84">
        <v>20</v>
      </c>
      <c r="U33" s="84">
        <v>25</v>
      </c>
      <c r="V33" s="8" t="s">
        <v>4</v>
      </c>
    </row>
    <row r="34" spans="1:22" ht="15" customHeight="1">
      <c r="A34" s="84" t="s">
        <v>108</v>
      </c>
      <c r="B34" s="84" t="s">
        <v>82</v>
      </c>
      <c r="C34" s="84" t="s">
        <v>31</v>
      </c>
      <c r="D34" s="84">
        <v>1.8780000305175781</v>
      </c>
      <c r="E34" s="84">
        <v>5625</v>
      </c>
      <c r="F34" s="84">
        <v>2006</v>
      </c>
      <c r="G34" s="84">
        <v>1918</v>
      </c>
      <c r="H34" s="84">
        <v>2995.2076190593812</v>
      </c>
      <c r="I34" s="84">
        <v>1068.1575971258876</v>
      </c>
      <c r="J34" s="84">
        <v>2935</v>
      </c>
      <c r="K34" s="84">
        <v>2390</v>
      </c>
      <c r="L34" s="84">
        <v>380</v>
      </c>
      <c r="M34" s="84">
        <v>40</v>
      </c>
      <c r="N34" s="85">
        <v>1.3628620102214651E-2</v>
      </c>
      <c r="O34" s="84">
        <v>80</v>
      </c>
      <c r="P34" s="84">
        <v>0</v>
      </c>
      <c r="Q34" s="84">
        <v>80</v>
      </c>
      <c r="R34" s="85">
        <v>2.7257240204429302E-2</v>
      </c>
      <c r="S34" s="84">
        <v>0</v>
      </c>
      <c r="T34" s="84">
        <v>0</v>
      </c>
      <c r="U34" s="84">
        <v>35</v>
      </c>
      <c r="V34" s="8" t="s">
        <v>4</v>
      </c>
    </row>
    <row r="35" spans="1:22" ht="15" customHeight="1">
      <c r="A35" s="84" t="s">
        <v>109</v>
      </c>
      <c r="B35" s="84" t="s">
        <v>82</v>
      </c>
      <c r="C35" s="84" t="s">
        <v>31</v>
      </c>
      <c r="D35" s="84">
        <v>1.135199966430664</v>
      </c>
      <c r="E35" s="84">
        <v>2367</v>
      </c>
      <c r="F35" s="84">
        <v>862</v>
      </c>
      <c r="G35" s="84">
        <v>848</v>
      </c>
      <c r="H35" s="84">
        <v>2085.0951990796875</v>
      </c>
      <c r="I35" s="84">
        <v>759.33758411773999</v>
      </c>
      <c r="J35" s="84">
        <v>1340</v>
      </c>
      <c r="K35" s="84">
        <v>1060</v>
      </c>
      <c r="L35" s="84">
        <v>200</v>
      </c>
      <c r="M35" s="84">
        <v>10</v>
      </c>
      <c r="N35" s="85">
        <v>7.462686567164179E-3</v>
      </c>
      <c r="O35" s="84">
        <v>65</v>
      </c>
      <c r="P35" s="84">
        <v>0</v>
      </c>
      <c r="Q35" s="84">
        <v>65</v>
      </c>
      <c r="R35" s="85">
        <v>4.8507462686567165E-2</v>
      </c>
      <c r="S35" s="84">
        <v>0</v>
      </c>
      <c r="T35" s="84">
        <v>0</v>
      </c>
      <c r="U35" s="84">
        <v>10</v>
      </c>
      <c r="V35" s="8" t="s">
        <v>4</v>
      </c>
    </row>
    <row r="36" spans="1:22" ht="15" customHeight="1">
      <c r="A36" s="5" t="s">
        <v>121</v>
      </c>
      <c r="B36" s="5" t="s">
        <v>82</v>
      </c>
      <c r="C36" s="5" t="s">
        <v>31</v>
      </c>
      <c r="D36" s="5">
        <v>32.419899902343751</v>
      </c>
      <c r="E36" s="5">
        <v>3688</v>
      </c>
      <c r="F36" s="5">
        <v>1418</v>
      </c>
      <c r="G36" s="5">
        <v>1352</v>
      </c>
      <c r="H36" s="5">
        <v>113.75729138921189</v>
      </c>
      <c r="I36" s="5">
        <v>43.738568110060321</v>
      </c>
      <c r="J36" s="5">
        <v>1935</v>
      </c>
      <c r="K36" s="5">
        <v>1615</v>
      </c>
      <c r="L36" s="5">
        <v>250</v>
      </c>
      <c r="M36" s="5">
        <v>0</v>
      </c>
      <c r="N36" s="75">
        <v>0</v>
      </c>
      <c r="O36" s="5">
        <v>30</v>
      </c>
      <c r="P36" s="5">
        <v>0</v>
      </c>
      <c r="Q36" s="5">
        <v>30</v>
      </c>
      <c r="R36" s="75">
        <v>1.5503875968992248E-2</v>
      </c>
      <c r="S36" s="5">
        <v>0</v>
      </c>
      <c r="T36" s="5">
        <v>0</v>
      </c>
      <c r="U36" s="5">
        <v>35</v>
      </c>
      <c r="V36" s="6" t="s">
        <v>0</v>
      </c>
    </row>
    <row r="37" spans="1:22" ht="15" customHeight="1">
      <c r="A37" s="5" t="s">
        <v>122</v>
      </c>
      <c r="B37" s="5" t="s">
        <v>82</v>
      </c>
      <c r="C37" s="5" t="s">
        <v>31</v>
      </c>
      <c r="D37" s="5">
        <v>49.683999023437501</v>
      </c>
      <c r="E37" s="5">
        <v>7275</v>
      </c>
      <c r="F37" s="5">
        <v>2672</v>
      </c>
      <c r="G37" s="5">
        <v>2581</v>
      </c>
      <c r="H37" s="5">
        <v>146.42541146030041</v>
      </c>
      <c r="I37" s="5">
        <v>53.779889954903467</v>
      </c>
      <c r="J37" s="5">
        <v>3610</v>
      </c>
      <c r="K37" s="5">
        <v>2900</v>
      </c>
      <c r="L37" s="5">
        <v>585</v>
      </c>
      <c r="M37" s="5">
        <v>0</v>
      </c>
      <c r="N37" s="75">
        <v>0</v>
      </c>
      <c r="O37" s="5">
        <v>40</v>
      </c>
      <c r="P37" s="5">
        <v>10</v>
      </c>
      <c r="Q37" s="5">
        <v>50</v>
      </c>
      <c r="R37" s="75">
        <v>1.3850415512465374E-2</v>
      </c>
      <c r="S37" s="5">
        <v>15</v>
      </c>
      <c r="T37" s="5">
        <v>0</v>
      </c>
      <c r="U37" s="5">
        <v>70</v>
      </c>
      <c r="V37" s="6" t="s">
        <v>0</v>
      </c>
    </row>
    <row r="38" spans="1:22" ht="15" customHeight="1">
      <c r="A38" s="5" t="s">
        <v>123</v>
      </c>
      <c r="B38" s="5" t="s">
        <v>82</v>
      </c>
      <c r="C38" s="5" t="s">
        <v>31</v>
      </c>
      <c r="D38" s="5">
        <v>92.400498046875001</v>
      </c>
      <c r="E38" s="5">
        <v>3349</v>
      </c>
      <c r="F38" s="5">
        <v>1263</v>
      </c>
      <c r="G38" s="5">
        <v>1204</v>
      </c>
      <c r="H38" s="5">
        <v>36.244393383042635</v>
      </c>
      <c r="I38" s="5">
        <v>13.668757492619541</v>
      </c>
      <c r="J38" s="5">
        <v>1490</v>
      </c>
      <c r="K38" s="5">
        <v>1185</v>
      </c>
      <c r="L38" s="5">
        <v>235</v>
      </c>
      <c r="M38" s="5">
        <v>25</v>
      </c>
      <c r="N38" s="75">
        <v>1.6778523489932886E-2</v>
      </c>
      <c r="O38" s="5">
        <v>15</v>
      </c>
      <c r="P38" s="5">
        <v>0</v>
      </c>
      <c r="Q38" s="5">
        <v>15</v>
      </c>
      <c r="R38" s="75">
        <v>1.0067114093959731E-2</v>
      </c>
      <c r="S38" s="5">
        <v>0</v>
      </c>
      <c r="T38" s="5">
        <v>0</v>
      </c>
      <c r="U38" s="5">
        <v>30</v>
      </c>
      <c r="V38" s="6" t="s">
        <v>0</v>
      </c>
    </row>
    <row r="39" spans="1:22" ht="15" customHeight="1">
      <c r="A39" s="5" t="s">
        <v>124</v>
      </c>
      <c r="B39" s="5" t="s">
        <v>82</v>
      </c>
      <c r="C39" s="5" t="s">
        <v>31</v>
      </c>
      <c r="D39" s="5">
        <v>33.885800781249998</v>
      </c>
      <c r="E39" s="5">
        <v>2823</v>
      </c>
      <c r="F39" s="5">
        <v>1091</v>
      </c>
      <c r="G39" s="5">
        <v>1041</v>
      </c>
      <c r="H39" s="5">
        <v>83.309230855245076</v>
      </c>
      <c r="I39" s="5">
        <v>32.196376501265455</v>
      </c>
      <c r="J39" s="5">
        <v>1275</v>
      </c>
      <c r="K39" s="5">
        <v>1020</v>
      </c>
      <c r="L39" s="5">
        <v>180</v>
      </c>
      <c r="M39" s="5">
        <v>10</v>
      </c>
      <c r="N39" s="75">
        <v>7.8431372549019607E-3</v>
      </c>
      <c r="O39" s="5">
        <v>45</v>
      </c>
      <c r="P39" s="5">
        <v>0</v>
      </c>
      <c r="Q39" s="5">
        <v>45</v>
      </c>
      <c r="R39" s="75">
        <v>3.5294117647058823E-2</v>
      </c>
      <c r="S39" s="5">
        <v>0</v>
      </c>
      <c r="T39" s="5">
        <v>0</v>
      </c>
      <c r="U39" s="5">
        <v>20</v>
      </c>
      <c r="V39" s="6" t="s">
        <v>0</v>
      </c>
    </row>
    <row r="40" spans="1:22" ht="15" customHeight="1">
      <c r="A40" s="5" t="s">
        <v>125</v>
      </c>
      <c r="B40" s="5" t="s">
        <v>82</v>
      </c>
      <c r="C40" s="5" t="s">
        <v>31</v>
      </c>
      <c r="D40" s="5">
        <v>20.5960009765625</v>
      </c>
      <c r="E40" s="5">
        <v>508</v>
      </c>
      <c r="F40" s="5">
        <v>230</v>
      </c>
      <c r="G40" s="5">
        <v>206</v>
      </c>
      <c r="H40" s="5">
        <v>24.66498232244626</v>
      </c>
      <c r="I40" s="5">
        <v>11.167216405831969</v>
      </c>
      <c r="J40" s="5">
        <v>225</v>
      </c>
      <c r="K40" s="5">
        <v>190</v>
      </c>
      <c r="L40" s="5">
        <v>30</v>
      </c>
      <c r="M40" s="5">
        <v>10</v>
      </c>
      <c r="N40" s="75">
        <v>4.4444444444444446E-2</v>
      </c>
      <c r="O40" s="5">
        <v>0</v>
      </c>
      <c r="P40" s="5">
        <v>0</v>
      </c>
      <c r="Q40" s="5">
        <v>0</v>
      </c>
      <c r="R40" s="75">
        <v>0</v>
      </c>
      <c r="S40" s="5">
        <v>0</v>
      </c>
      <c r="T40" s="5">
        <v>0</v>
      </c>
      <c r="U40" s="5">
        <v>0</v>
      </c>
      <c r="V40" s="6" t="s">
        <v>0</v>
      </c>
    </row>
    <row r="41" spans="1:22" ht="15" customHeight="1">
      <c r="A41" s="84" t="s">
        <v>110</v>
      </c>
      <c r="B41" s="84" t="s">
        <v>82</v>
      </c>
      <c r="C41" s="84" t="s">
        <v>31</v>
      </c>
      <c r="D41" s="84">
        <v>11.50550048828125</v>
      </c>
      <c r="E41" s="84">
        <v>2773</v>
      </c>
      <c r="F41" s="84">
        <v>988</v>
      </c>
      <c r="G41" s="84">
        <v>950</v>
      </c>
      <c r="H41" s="84">
        <v>241.01515643099546</v>
      </c>
      <c r="I41" s="84">
        <v>85.871970628858094</v>
      </c>
      <c r="J41" s="84">
        <v>1210</v>
      </c>
      <c r="K41" s="84">
        <v>1015</v>
      </c>
      <c r="L41" s="84">
        <v>90</v>
      </c>
      <c r="M41" s="84">
        <v>10</v>
      </c>
      <c r="N41" s="85">
        <v>8.2644628099173556E-3</v>
      </c>
      <c r="O41" s="84">
        <v>35</v>
      </c>
      <c r="P41" s="84">
        <v>0</v>
      </c>
      <c r="Q41" s="84">
        <v>35</v>
      </c>
      <c r="R41" s="85">
        <v>2.8925619834710745E-2</v>
      </c>
      <c r="S41" s="84">
        <v>0</v>
      </c>
      <c r="T41" s="84">
        <v>0</v>
      </c>
      <c r="U41" s="84">
        <v>55</v>
      </c>
      <c r="V41" s="8" t="s">
        <v>4</v>
      </c>
    </row>
    <row r="42" spans="1:22" ht="15" customHeight="1">
      <c r="A42" s="84" t="s">
        <v>111</v>
      </c>
      <c r="B42" s="84" t="s">
        <v>82</v>
      </c>
      <c r="C42" s="84" t="s">
        <v>31</v>
      </c>
      <c r="D42" s="84">
        <v>5.5708001708984378</v>
      </c>
      <c r="E42" s="84">
        <v>6223</v>
      </c>
      <c r="F42" s="84">
        <v>2424</v>
      </c>
      <c r="G42" s="84">
        <v>2314</v>
      </c>
      <c r="H42" s="84">
        <v>1117.0747126254178</v>
      </c>
      <c r="I42" s="84">
        <v>435.12600086839342</v>
      </c>
      <c r="J42" s="84">
        <v>3395</v>
      </c>
      <c r="K42" s="84">
        <v>2885</v>
      </c>
      <c r="L42" s="84">
        <v>375</v>
      </c>
      <c r="M42" s="84">
        <v>10</v>
      </c>
      <c r="N42" s="85">
        <v>2.9455081001472753E-3</v>
      </c>
      <c r="O42" s="84">
        <v>50</v>
      </c>
      <c r="P42" s="84">
        <v>0</v>
      </c>
      <c r="Q42" s="84">
        <v>50</v>
      </c>
      <c r="R42" s="85">
        <v>1.4727540500736377E-2</v>
      </c>
      <c r="S42" s="84">
        <v>0</v>
      </c>
      <c r="T42" s="84">
        <v>0</v>
      </c>
      <c r="U42" s="84">
        <v>85</v>
      </c>
      <c r="V42" s="8" t="s">
        <v>4</v>
      </c>
    </row>
    <row r="43" spans="1:22" ht="15" customHeight="1">
      <c r="A43" s="84" t="s">
        <v>112</v>
      </c>
      <c r="B43" s="84" t="s">
        <v>82</v>
      </c>
      <c r="C43" s="84" t="s">
        <v>31</v>
      </c>
      <c r="D43" s="84">
        <v>23.666201171874999</v>
      </c>
      <c r="E43" s="84">
        <v>6361</v>
      </c>
      <c r="F43" s="84">
        <v>2310</v>
      </c>
      <c r="G43" s="84">
        <v>2181</v>
      </c>
      <c r="H43" s="84">
        <v>268.77993446449005</v>
      </c>
      <c r="I43" s="84">
        <v>97.607553625683394</v>
      </c>
      <c r="J43" s="84">
        <v>3080</v>
      </c>
      <c r="K43" s="84">
        <v>2620</v>
      </c>
      <c r="L43" s="84">
        <v>325</v>
      </c>
      <c r="M43" s="84">
        <v>0</v>
      </c>
      <c r="N43" s="85">
        <v>0</v>
      </c>
      <c r="O43" s="84">
        <v>50</v>
      </c>
      <c r="P43" s="84">
        <v>0</v>
      </c>
      <c r="Q43" s="84">
        <v>50</v>
      </c>
      <c r="R43" s="85">
        <v>1.6233766233766232E-2</v>
      </c>
      <c r="S43" s="84">
        <v>0</v>
      </c>
      <c r="T43" s="84">
        <v>10</v>
      </c>
      <c r="U43" s="84">
        <v>70</v>
      </c>
      <c r="V43" s="8" t="s">
        <v>4</v>
      </c>
    </row>
    <row r="44" spans="1:22" ht="15" customHeight="1">
      <c r="A44" s="84" t="s">
        <v>113</v>
      </c>
      <c r="B44" s="84" t="s">
        <v>82</v>
      </c>
      <c r="C44" s="84" t="s">
        <v>31</v>
      </c>
      <c r="D44" s="84">
        <v>8.6621002197265629</v>
      </c>
      <c r="E44" s="84">
        <v>7209</v>
      </c>
      <c r="F44" s="84">
        <v>2659</v>
      </c>
      <c r="G44" s="84">
        <v>2556</v>
      </c>
      <c r="H44" s="84">
        <v>832.24620093665544</v>
      </c>
      <c r="I44" s="84">
        <v>306.96943380365747</v>
      </c>
      <c r="J44" s="84">
        <v>3360</v>
      </c>
      <c r="K44" s="84">
        <v>2780</v>
      </c>
      <c r="L44" s="84">
        <v>435</v>
      </c>
      <c r="M44" s="84">
        <v>10</v>
      </c>
      <c r="N44" s="85">
        <v>2.976190476190476E-3</v>
      </c>
      <c r="O44" s="84">
        <v>50</v>
      </c>
      <c r="P44" s="84">
        <v>15</v>
      </c>
      <c r="Q44" s="84">
        <v>65</v>
      </c>
      <c r="R44" s="85">
        <v>1.9345238095238096E-2</v>
      </c>
      <c r="S44" s="84">
        <v>0</v>
      </c>
      <c r="T44" s="84">
        <v>0</v>
      </c>
      <c r="U44" s="84">
        <v>70</v>
      </c>
      <c r="V44" s="8" t="s">
        <v>4</v>
      </c>
    </row>
    <row r="45" spans="1:22" ht="15" customHeight="1">
      <c r="A45" s="84" t="s">
        <v>114</v>
      </c>
      <c r="B45" s="84" t="s">
        <v>82</v>
      </c>
      <c r="C45" s="84" t="s">
        <v>31</v>
      </c>
      <c r="D45" s="84">
        <v>21.946398925781249</v>
      </c>
      <c r="E45" s="84">
        <v>5799</v>
      </c>
      <c r="F45" s="84">
        <v>2163</v>
      </c>
      <c r="G45" s="84">
        <v>2102</v>
      </c>
      <c r="H45" s="84">
        <v>264.23469379241527</v>
      </c>
      <c r="I45" s="84">
        <v>98.558310514398045</v>
      </c>
      <c r="J45" s="84">
        <v>2435</v>
      </c>
      <c r="K45" s="84">
        <v>1940</v>
      </c>
      <c r="L45" s="84">
        <v>370</v>
      </c>
      <c r="M45" s="84">
        <v>0</v>
      </c>
      <c r="N45" s="85">
        <v>0</v>
      </c>
      <c r="O45" s="84">
        <v>85</v>
      </c>
      <c r="P45" s="84">
        <v>0</v>
      </c>
      <c r="Q45" s="84">
        <v>85</v>
      </c>
      <c r="R45" s="85">
        <v>3.4907597535934289E-2</v>
      </c>
      <c r="S45" s="84">
        <v>0</v>
      </c>
      <c r="T45" s="84">
        <v>0</v>
      </c>
      <c r="U45" s="84">
        <v>25</v>
      </c>
      <c r="V45" s="8" t="s">
        <v>4</v>
      </c>
    </row>
    <row r="46" spans="1:22" ht="15" customHeight="1">
      <c r="A46" s="84" t="s">
        <v>115</v>
      </c>
      <c r="B46" s="84" t="s">
        <v>82</v>
      </c>
      <c r="C46" s="84" t="s">
        <v>31</v>
      </c>
      <c r="D46" s="84">
        <v>11.448499755859375</v>
      </c>
      <c r="E46" s="84">
        <v>5116</v>
      </c>
      <c r="F46" s="84">
        <v>1956</v>
      </c>
      <c r="G46" s="84">
        <v>1851</v>
      </c>
      <c r="H46" s="84">
        <v>446.87077862596072</v>
      </c>
      <c r="I46" s="84">
        <v>170.85208033471054</v>
      </c>
      <c r="J46" s="84">
        <v>2140</v>
      </c>
      <c r="K46" s="84">
        <v>1800</v>
      </c>
      <c r="L46" s="84">
        <v>240</v>
      </c>
      <c r="M46" s="84">
        <v>0</v>
      </c>
      <c r="N46" s="85">
        <v>0</v>
      </c>
      <c r="O46" s="84">
        <v>65</v>
      </c>
      <c r="P46" s="84">
        <v>0</v>
      </c>
      <c r="Q46" s="84">
        <v>65</v>
      </c>
      <c r="R46" s="85">
        <v>3.0373831775700934E-2</v>
      </c>
      <c r="S46" s="84">
        <v>0</v>
      </c>
      <c r="T46" s="84">
        <v>0</v>
      </c>
      <c r="U46" s="84">
        <v>35</v>
      </c>
      <c r="V46" s="8" t="s">
        <v>4</v>
      </c>
    </row>
    <row r="47" spans="1:22" ht="15" customHeight="1">
      <c r="A47" s="84" t="s">
        <v>116</v>
      </c>
      <c r="B47" s="84" t="s">
        <v>82</v>
      </c>
      <c r="C47" s="84" t="s">
        <v>31</v>
      </c>
      <c r="D47" s="84">
        <v>17.214200439453126</v>
      </c>
      <c r="E47" s="84">
        <v>3842</v>
      </c>
      <c r="F47" s="84">
        <v>1470</v>
      </c>
      <c r="G47" s="84">
        <v>1401</v>
      </c>
      <c r="H47" s="84">
        <v>223.18782760275886</v>
      </c>
      <c r="I47" s="84">
        <v>85.394613892778636</v>
      </c>
      <c r="J47" s="84">
        <v>1735</v>
      </c>
      <c r="K47" s="84">
        <v>1460</v>
      </c>
      <c r="L47" s="84">
        <v>190</v>
      </c>
      <c r="M47" s="84">
        <v>0</v>
      </c>
      <c r="N47" s="85">
        <v>0</v>
      </c>
      <c r="O47" s="84">
        <v>65</v>
      </c>
      <c r="P47" s="84">
        <v>0</v>
      </c>
      <c r="Q47" s="84">
        <v>65</v>
      </c>
      <c r="R47" s="85">
        <v>3.7463976945244955E-2</v>
      </c>
      <c r="S47" s="84">
        <v>0</v>
      </c>
      <c r="T47" s="84">
        <v>0</v>
      </c>
      <c r="U47" s="84">
        <v>15</v>
      </c>
      <c r="V47" s="8" t="s">
        <v>4</v>
      </c>
    </row>
  </sheetData>
  <sortState xmlns:xlrd2="http://schemas.microsoft.com/office/spreadsheetml/2017/richdata2" ref="A2:V50">
    <sortCondition ref="A2:A50"/>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9"/>
  <sheetViews>
    <sheetView workbookViewId="0">
      <selection activeCell="L20" sqref="L20"/>
    </sheetView>
  </sheetViews>
  <sheetFormatPr defaultRowHeight="15"/>
  <cols>
    <col min="1" max="14" width="15.7109375" customWidth="1"/>
  </cols>
  <sheetData>
    <row r="1" spans="1:14" ht="15" customHeight="1">
      <c r="A1" s="270" t="s">
        <v>17</v>
      </c>
      <c r="B1" s="4" t="s">
        <v>18</v>
      </c>
      <c r="C1" s="4" t="s">
        <v>19</v>
      </c>
      <c r="D1" s="4" t="s">
        <v>20</v>
      </c>
      <c r="E1" s="4" t="s">
        <v>21</v>
      </c>
      <c r="F1" s="4" t="s">
        <v>22</v>
      </c>
      <c r="G1" s="4" t="s">
        <v>23</v>
      </c>
      <c r="H1" s="4" t="s">
        <v>24</v>
      </c>
      <c r="I1" s="4" t="s">
        <v>6</v>
      </c>
      <c r="J1" s="4" t="s">
        <v>7</v>
      </c>
      <c r="K1" s="4" t="s">
        <v>25</v>
      </c>
      <c r="L1" s="4" t="s">
        <v>8</v>
      </c>
      <c r="M1" s="4" t="s">
        <v>9</v>
      </c>
      <c r="N1" s="4" t="s">
        <v>10</v>
      </c>
    </row>
    <row r="2" spans="1:14" ht="15" customHeight="1">
      <c r="A2" s="4">
        <v>10000</v>
      </c>
      <c r="B2" s="4">
        <v>205955</v>
      </c>
      <c r="C2" s="4">
        <v>196954</v>
      </c>
      <c r="D2" s="4">
        <v>92353</v>
      </c>
      <c r="E2" s="4">
        <v>85015</v>
      </c>
      <c r="F2" s="4">
        <v>255.9</v>
      </c>
      <c r="G2" s="4">
        <v>804.79</v>
      </c>
      <c r="H2" s="4">
        <v>97920</v>
      </c>
      <c r="I2" s="4">
        <v>79625</v>
      </c>
      <c r="J2" s="4">
        <v>8455</v>
      </c>
      <c r="K2" s="4">
        <v>3050</v>
      </c>
      <c r="L2" s="4">
        <v>4510</v>
      </c>
      <c r="M2" s="4">
        <v>195</v>
      </c>
      <c r="N2" s="4">
        <v>2095</v>
      </c>
    </row>
    <row r="3" spans="1:14" ht="15" customHeight="1">
      <c r="A3" s="4">
        <v>10001</v>
      </c>
      <c r="B3" s="4">
        <v>1734</v>
      </c>
      <c r="C3" s="4">
        <v>2064</v>
      </c>
      <c r="D3" s="4">
        <v>719</v>
      </c>
      <c r="E3" s="4">
        <v>698</v>
      </c>
      <c r="F3" s="4">
        <v>171.7</v>
      </c>
      <c r="G3" s="4">
        <v>10.1</v>
      </c>
      <c r="H3" s="4">
        <v>680</v>
      </c>
      <c r="I3" s="4">
        <v>550</v>
      </c>
      <c r="J3" s="4">
        <v>60</v>
      </c>
      <c r="K3" s="4">
        <v>35</v>
      </c>
      <c r="L3" s="4">
        <v>10</v>
      </c>
      <c r="M3" s="4">
        <v>0</v>
      </c>
      <c r="N3" s="4">
        <v>20</v>
      </c>
    </row>
    <row r="4" spans="1:14" ht="15" customHeight="1">
      <c r="A4" s="4">
        <v>10002</v>
      </c>
      <c r="B4" s="4">
        <v>4538</v>
      </c>
      <c r="C4" s="4">
        <v>4860</v>
      </c>
      <c r="D4" s="4">
        <v>2318</v>
      </c>
      <c r="E4" s="4">
        <v>2131</v>
      </c>
      <c r="F4" s="4">
        <v>2288.5</v>
      </c>
      <c r="G4" s="4">
        <v>1.98</v>
      </c>
      <c r="H4" s="4">
        <v>1885</v>
      </c>
      <c r="I4" s="4">
        <v>1430</v>
      </c>
      <c r="J4" s="4">
        <v>215</v>
      </c>
      <c r="K4" s="4">
        <v>100</v>
      </c>
      <c r="L4" s="4">
        <v>95</v>
      </c>
      <c r="M4" s="4">
        <v>0</v>
      </c>
      <c r="N4" s="4">
        <v>45</v>
      </c>
    </row>
    <row r="5" spans="1:14" ht="15" customHeight="1">
      <c r="A5" s="4">
        <v>10003.01</v>
      </c>
      <c r="B5" s="4">
        <v>4223</v>
      </c>
      <c r="C5" s="4">
        <v>4385</v>
      </c>
      <c r="D5" s="4">
        <v>2144</v>
      </c>
      <c r="E5" s="4">
        <v>1931</v>
      </c>
      <c r="F5" s="4">
        <v>2612.3000000000002</v>
      </c>
      <c r="G5" s="4">
        <v>1.62</v>
      </c>
      <c r="H5" s="4">
        <v>1830</v>
      </c>
      <c r="I5" s="4">
        <v>1400</v>
      </c>
      <c r="J5" s="4">
        <v>160</v>
      </c>
      <c r="K5" s="4">
        <v>100</v>
      </c>
      <c r="L5" s="4">
        <v>130</v>
      </c>
      <c r="M5" s="4">
        <v>10</v>
      </c>
      <c r="N5" s="4">
        <v>35</v>
      </c>
    </row>
    <row r="6" spans="1:14" ht="15" customHeight="1">
      <c r="A6" s="4">
        <v>10003.02</v>
      </c>
      <c r="B6" s="4">
        <v>4710</v>
      </c>
      <c r="C6" s="4">
        <v>4920</v>
      </c>
      <c r="D6" s="4">
        <v>2418</v>
      </c>
      <c r="E6" s="4">
        <v>2225</v>
      </c>
      <c r="F6" s="4">
        <v>2399.6</v>
      </c>
      <c r="G6" s="4">
        <v>1.96</v>
      </c>
      <c r="H6" s="4">
        <v>2265</v>
      </c>
      <c r="I6" s="4">
        <v>1630</v>
      </c>
      <c r="J6" s="4">
        <v>320</v>
      </c>
      <c r="K6" s="4">
        <v>180</v>
      </c>
      <c r="L6" s="4">
        <v>110</v>
      </c>
      <c r="M6" s="4">
        <v>0</v>
      </c>
      <c r="N6" s="4">
        <v>25</v>
      </c>
    </row>
    <row r="7" spans="1:14" ht="15" customHeight="1">
      <c r="A7" s="4">
        <v>10004</v>
      </c>
      <c r="B7" s="4">
        <v>7893</v>
      </c>
      <c r="C7" s="4">
        <v>7505</v>
      </c>
      <c r="D7" s="4">
        <v>4034</v>
      </c>
      <c r="E7" s="4">
        <v>3634</v>
      </c>
      <c r="F7" s="4">
        <v>858.8</v>
      </c>
      <c r="G7" s="4">
        <v>9.19</v>
      </c>
      <c r="H7" s="4">
        <v>3535</v>
      </c>
      <c r="I7" s="4">
        <v>2545</v>
      </c>
      <c r="J7" s="4">
        <v>450</v>
      </c>
      <c r="K7" s="4">
        <v>195</v>
      </c>
      <c r="L7" s="4">
        <v>270</v>
      </c>
      <c r="M7" s="4">
        <v>10</v>
      </c>
      <c r="N7" s="4">
        <v>65</v>
      </c>
    </row>
    <row r="8" spans="1:14" ht="15" customHeight="1">
      <c r="A8" s="4">
        <v>10005.01</v>
      </c>
      <c r="B8" s="4">
        <v>2313</v>
      </c>
      <c r="C8" s="4">
        <v>2479</v>
      </c>
      <c r="D8" s="4">
        <v>1331</v>
      </c>
      <c r="E8" s="4">
        <v>1251</v>
      </c>
      <c r="F8" s="4">
        <v>2387.1999999999998</v>
      </c>
      <c r="G8" s="4">
        <v>0.97</v>
      </c>
      <c r="H8" s="4">
        <v>985</v>
      </c>
      <c r="I8" s="4">
        <v>660</v>
      </c>
      <c r="J8" s="4">
        <v>165</v>
      </c>
      <c r="K8" s="4">
        <v>45</v>
      </c>
      <c r="L8" s="4">
        <v>110</v>
      </c>
      <c r="M8" s="4">
        <v>0</v>
      </c>
      <c r="N8" s="4">
        <v>15</v>
      </c>
    </row>
    <row r="9" spans="1:14" ht="15" customHeight="1">
      <c r="A9" s="4">
        <v>10005.02</v>
      </c>
      <c r="B9" s="4">
        <v>3227</v>
      </c>
      <c r="C9" s="4">
        <v>3453</v>
      </c>
      <c r="D9" s="4">
        <v>1741</v>
      </c>
      <c r="E9" s="4">
        <v>1551</v>
      </c>
      <c r="F9" s="4">
        <v>3271.8</v>
      </c>
      <c r="G9" s="4">
        <v>0.99</v>
      </c>
      <c r="H9" s="4">
        <v>1345</v>
      </c>
      <c r="I9" s="4">
        <v>835</v>
      </c>
      <c r="J9" s="4">
        <v>175</v>
      </c>
      <c r="K9" s="4">
        <v>105</v>
      </c>
      <c r="L9" s="4">
        <v>220</v>
      </c>
      <c r="M9" s="4">
        <v>0</v>
      </c>
      <c r="N9" s="4">
        <v>15</v>
      </c>
    </row>
    <row r="10" spans="1:14" ht="15" customHeight="1">
      <c r="A10" s="4">
        <v>10006</v>
      </c>
      <c r="B10" s="4">
        <v>2904</v>
      </c>
      <c r="C10" s="4">
        <v>3123</v>
      </c>
      <c r="D10" s="4">
        <v>1826</v>
      </c>
      <c r="E10" s="4">
        <v>1555</v>
      </c>
      <c r="F10" s="4">
        <v>2732.7</v>
      </c>
      <c r="G10" s="4">
        <v>1.06</v>
      </c>
      <c r="H10" s="4">
        <v>1465</v>
      </c>
      <c r="I10" s="4">
        <v>870</v>
      </c>
      <c r="J10" s="4">
        <v>125</v>
      </c>
      <c r="K10" s="4">
        <v>135</v>
      </c>
      <c r="L10" s="4">
        <v>310</v>
      </c>
      <c r="M10" s="4">
        <v>10</v>
      </c>
      <c r="N10" s="4">
        <v>20</v>
      </c>
    </row>
    <row r="11" spans="1:14" ht="15" customHeight="1">
      <c r="A11" s="4">
        <v>10007</v>
      </c>
      <c r="B11" s="4">
        <v>2172</v>
      </c>
      <c r="C11" s="4">
        <v>2296</v>
      </c>
      <c r="D11" s="4">
        <v>1528</v>
      </c>
      <c r="E11" s="4">
        <v>1216</v>
      </c>
      <c r="F11" s="4">
        <v>4055.3</v>
      </c>
      <c r="G11" s="4">
        <v>0.54</v>
      </c>
      <c r="H11" s="4">
        <v>1155</v>
      </c>
      <c r="I11" s="4">
        <v>545</v>
      </c>
      <c r="J11" s="4">
        <v>75</v>
      </c>
      <c r="K11" s="4">
        <v>85</v>
      </c>
      <c r="L11" s="4">
        <v>415</v>
      </c>
      <c r="M11" s="4">
        <v>10</v>
      </c>
      <c r="N11" s="4">
        <v>25</v>
      </c>
    </row>
    <row r="12" spans="1:14" ht="15" customHeight="1">
      <c r="A12" s="4">
        <v>10008</v>
      </c>
      <c r="B12" s="4">
        <v>1596</v>
      </c>
      <c r="C12" s="4">
        <v>1511</v>
      </c>
      <c r="D12" s="4">
        <v>978</v>
      </c>
      <c r="E12" s="4">
        <v>831</v>
      </c>
      <c r="F12" s="4">
        <v>651.9</v>
      </c>
      <c r="G12" s="4">
        <v>2.4500000000000002</v>
      </c>
      <c r="H12" s="4">
        <v>775</v>
      </c>
      <c r="I12" s="4">
        <v>530</v>
      </c>
      <c r="J12" s="4">
        <v>45</v>
      </c>
      <c r="K12" s="4">
        <v>50</v>
      </c>
      <c r="L12" s="4">
        <v>125</v>
      </c>
      <c r="M12" s="4">
        <v>15</v>
      </c>
      <c r="N12" s="4">
        <v>20</v>
      </c>
    </row>
    <row r="13" spans="1:14" ht="15" customHeight="1">
      <c r="A13" s="4">
        <v>10009</v>
      </c>
      <c r="B13" s="4">
        <v>509</v>
      </c>
      <c r="C13" s="4">
        <v>532</v>
      </c>
      <c r="D13" s="4">
        <v>251</v>
      </c>
      <c r="E13" s="4">
        <v>230</v>
      </c>
      <c r="F13" s="4">
        <v>924.3</v>
      </c>
      <c r="G13" s="4">
        <v>0.55000000000000004</v>
      </c>
      <c r="H13" s="4">
        <v>265</v>
      </c>
      <c r="I13" s="4">
        <v>190</v>
      </c>
      <c r="J13" s="4">
        <v>15</v>
      </c>
      <c r="K13" s="4">
        <v>0</v>
      </c>
      <c r="L13" s="4">
        <v>45</v>
      </c>
      <c r="M13" s="4">
        <v>15</v>
      </c>
      <c r="N13" s="4">
        <v>0</v>
      </c>
    </row>
    <row r="14" spans="1:14" ht="15" customHeight="1">
      <c r="A14" s="4">
        <v>10010</v>
      </c>
      <c r="B14" s="4">
        <v>1732</v>
      </c>
      <c r="C14" s="4">
        <v>1739</v>
      </c>
      <c r="D14" s="4">
        <v>922</v>
      </c>
      <c r="E14" s="4">
        <v>814</v>
      </c>
      <c r="F14" s="4">
        <v>2725.4</v>
      </c>
      <c r="G14" s="4">
        <v>0.64</v>
      </c>
      <c r="H14" s="4">
        <v>835</v>
      </c>
      <c r="I14" s="4">
        <v>510</v>
      </c>
      <c r="J14" s="4">
        <v>70</v>
      </c>
      <c r="K14" s="4">
        <v>45</v>
      </c>
      <c r="L14" s="4">
        <v>195</v>
      </c>
      <c r="M14" s="4">
        <v>10</v>
      </c>
      <c r="N14" s="4">
        <v>0</v>
      </c>
    </row>
    <row r="15" spans="1:14" ht="15" customHeight="1">
      <c r="A15" s="4">
        <v>10011</v>
      </c>
      <c r="B15" s="4">
        <v>2672</v>
      </c>
      <c r="C15" s="4">
        <v>2700</v>
      </c>
      <c r="D15" s="4">
        <v>1454</v>
      </c>
      <c r="E15" s="4">
        <v>1305</v>
      </c>
      <c r="F15" s="4">
        <v>5328</v>
      </c>
      <c r="G15" s="4">
        <v>0.5</v>
      </c>
      <c r="H15" s="4">
        <v>1350</v>
      </c>
      <c r="I15" s="4">
        <v>775</v>
      </c>
      <c r="J15" s="4">
        <v>150</v>
      </c>
      <c r="K15" s="4">
        <v>130</v>
      </c>
      <c r="L15" s="4">
        <v>265</v>
      </c>
      <c r="M15" s="4">
        <v>0</v>
      </c>
      <c r="N15" s="4">
        <v>30</v>
      </c>
    </row>
    <row r="16" spans="1:14" ht="15" customHeight="1">
      <c r="A16" s="4">
        <v>10012</v>
      </c>
      <c r="B16" s="4">
        <v>2620</v>
      </c>
      <c r="C16" s="4">
        <v>2712</v>
      </c>
      <c r="D16" s="4">
        <v>1322</v>
      </c>
      <c r="E16" s="4">
        <v>1125</v>
      </c>
      <c r="F16" s="4">
        <v>1813.4</v>
      </c>
      <c r="G16" s="4">
        <v>1.44</v>
      </c>
      <c r="H16" s="4">
        <v>1025</v>
      </c>
      <c r="I16" s="4">
        <v>535</v>
      </c>
      <c r="J16" s="4">
        <v>80</v>
      </c>
      <c r="K16" s="4">
        <v>165</v>
      </c>
      <c r="L16" s="4">
        <v>225</v>
      </c>
      <c r="M16" s="4">
        <v>10</v>
      </c>
      <c r="N16" s="4">
        <v>10</v>
      </c>
    </row>
    <row r="17" spans="1:14" ht="15" customHeight="1">
      <c r="A17" s="4">
        <v>10013</v>
      </c>
      <c r="B17" s="4">
        <v>1742</v>
      </c>
      <c r="C17" s="4">
        <v>1792</v>
      </c>
      <c r="D17" s="4">
        <v>851</v>
      </c>
      <c r="E17" s="4">
        <v>762</v>
      </c>
      <c r="F17" s="4">
        <v>1924.2</v>
      </c>
      <c r="G17" s="4">
        <v>0.91</v>
      </c>
      <c r="H17" s="4">
        <v>780</v>
      </c>
      <c r="I17" s="4">
        <v>490</v>
      </c>
      <c r="J17" s="4">
        <v>80</v>
      </c>
      <c r="K17" s="4">
        <v>35</v>
      </c>
      <c r="L17" s="4">
        <v>150</v>
      </c>
      <c r="M17" s="4">
        <v>20</v>
      </c>
      <c r="N17" s="4">
        <v>0</v>
      </c>
    </row>
    <row r="18" spans="1:14" ht="15" customHeight="1">
      <c r="A18" s="4">
        <v>10014</v>
      </c>
      <c r="B18" s="4">
        <v>3358</v>
      </c>
      <c r="C18" s="4">
        <v>3401</v>
      </c>
      <c r="D18" s="4">
        <v>1545</v>
      </c>
      <c r="E18" s="4">
        <v>1407</v>
      </c>
      <c r="F18" s="4">
        <v>2180.4</v>
      </c>
      <c r="G18" s="4">
        <v>1.54</v>
      </c>
      <c r="H18" s="4">
        <v>1295</v>
      </c>
      <c r="I18" s="4">
        <v>950</v>
      </c>
      <c r="J18" s="4">
        <v>130</v>
      </c>
      <c r="K18" s="4">
        <v>60</v>
      </c>
      <c r="L18" s="4">
        <v>125</v>
      </c>
      <c r="M18" s="4">
        <v>10</v>
      </c>
      <c r="N18" s="4">
        <v>20</v>
      </c>
    </row>
    <row r="19" spans="1:14" ht="15" customHeight="1">
      <c r="A19" s="4">
        <v>10015.01</v>
      </c>
      <c r="B19" s="4">
        <v>4486</v>
      </c>
      <c r="C19" s="4">
        <v>4314</v>
      </c>
      <c r="D19" s="4">
        <v>2370</v>
      </c>
      <c r="E19" s="4">
        <v>2187</v>
      </c>
      <c r="F19" s="4">
        <v>445.2</v>
      </c>
      <c r="G19" s="4">
        <v>10.08</v>
      </c>
      <c r="H19" s="4">
        <v>1800</v>
      </c>
      <c r="I19" s="4">
        <v>1365</v>
      </c>
      <c r="J19" s="4">
        <v>235</v>
      </c>
      <c r="K19" s="4">
        <v>110</v>
      </c>
      <c r="L19" s="4">
        <v>65</v>
      </c>
      <c r="M19" s="4">
        <v>10</v>
      </c>
      <c r="N19" s="4">
        <v>15</v>
      </c>
    </row>
    <row r="20" spans="1:14" ht="15" customHeight="1">
      <c r="A20" s="4">
        <v>10015.02</v>
      </c>
      <c r="B20" s="4">
        <v>3763</v>
      </c>
      <c r="C20" s="4">
        <v>3854</v>
      </c>
      <c r="D20" s="4">
        <v>1706</v>
      </c>
      <c r="E20" s="4">
        <v>1620</v>
      </c>
      <c r="F20" s="4">
        <v>2888</v>
      </c>
      <c r="G20" s="4">
        <v>1.3</v>
      </c>
      <c r="H20" s="4">
        <v>1795</v>
      </c>
      <c r="I20" s="4">
        <v>1310</v>
      </c>
      <c r="J20" s="4">
        <v>195</v>
      </c>
      <c r="K20" s="4">
        <v>130</v>
      </c>
      <c r="L20" s="4">
        <v>115</v>
      </c>
      <c r="M20" s="4">
        <v>0</v>
      </c>
      <c r="N20" s="4">
        <v>40</v>
      </c>
    </row>
    <row r="21" spans="1:14" ht="15" customHeight="1">
      <c r="A21" s="4">
        <v>10015.030000000001</v>
      </c>
      <c r="B21" s="4">
        <v>5331</v>
      </c>
      <c r="C21" s="4">
        <v>5525</v>
      </c>
      <c r="D21" s="4">
        <v>2189</v>
      </c>
      <c r="E21" s="4">
        <v>2054</v>
      </c>
      <c r="F21" s="4">
        <v>1841.3</v>
      </c>
      <c r="G21" s="4">
        <v>2.9</v>
      </c>
      <c r="H21" s="4">
        <v>2040</v>
      </c>
      <c r="I21" s="4">
        <v>1545</v>
      </c>
      <c r="J21" s="4">
        <v>215</v>
      </c>
      <c r="K21" s="4">
        <v>110</v>
      </c>
      <c r="L21" s="4">
        <v>135</v>
      </c>
      <c r="M21" s="4">
        <v>0</v>
      </c>
      <c r="N21" s="4">
        <v>40</v>
      </c>
    </row>
    <row r="22" spans="1:14" ht="15" customHeight="1">
      <c r="A22" s="4">
        <v>10015.040000000001</v>
      </c>
      <c r="B22" s="4">
        <v>5840</v>
      </c>
      <c r="C22" s="4">
        <v>6009</v>
      </c>
      <c r="D22" s="4">
        <v>2313</v>
      </c>
      <c r="E22" s="4">
        <v>2215</v>
      </c>
      <c r="F22" s="4">
        <v>1877.1</v>
      </c>
      <c r="G22" s="4">
        <v>3.11</v>
      </c>
      <c r="H22" s="4">
        <v>2710</v>
      </c>
      <c r="I22" s="4">
        <v>2260</v>
      </c>
      <c r="J22" s="4">
        <v>260</v>
      </c>
      <c r="K22" s="4">
        <v>65</v>
      </c>
      <c r="L22" s="4">
        <v>50</v>
      </c>
      <c r="M22" s="4">
        <v>0</v>
      </c>
      <c r="N22" s="4">
        <v>75</v>
      </c>
    </row>
    <row r="23" spans="1:14" ht="15" customHeight="1">
      <c r="A23" s="4">
        <v>10016.01</v>
      </c>
      <c r="B23" s="4">
        <v>4672</v>
      </c>
      <c r="C23" s="4">
        <v>4407</v>
      </c>
      <c r="D23" s="4">
        <v>2054</v>
      </c>
      <c r="E23" s="4">
        <v>1843</v>
      </c>
      <c r="F23" s="4">
        <v>725.1</v>
      </c>
      <c r="G23" s="4">
        <v>6.44</v>
      </c>
      <c r="H23" s="4">
        <v>2505</v>
      </c>
      <c r="I23" s="4">
        <v>2185</v>
      </c>
      <c r="J23" s="4">
        <v>170</v>
      </c>
      <c r="K23" s="4">
        <v>55</v>
      </c>
      <c r="L23" s="4">
        <v>40</v>
      </c>
      <c r="M23" s="4">
        <v>0</v>
      </c>
      <c r="N23" s="4">
        <v>45</v>
      </c>
    </row>
    <row r="24" spans="1:14" ht="15" customHeight="1">
      <c r="A24" s="4">
        <v>10016.02</v>
      </c>
      <c r="B24" s="4">
        <v>5183</v>
      </c>
      <c r="C24" s="4">
        <v>5206</v>
      </c>
      <c r="D24" s="4">
        <v>2746</v>
      </c>
      <c r="E24" s="4">
        <v>2271</v>
      </c>
      <c r="F24" s="4">
        <v>262.3</v>
      </c>
      <c r="G24" s="4">
        <v>19.760000000000002</v>
      </c>
      <c r="H24" s="4">
        <v>2280</v>
      </c>
      <c r="I24" s="4">
        <v>1555</v>
      </c>
      <c r="J24" s="4">
        <v>185</v>
      </c>
      <c r="K24" s="4">
        <v>230</v>
      </c>
      <c r="L24" s="4">
        <v>230</v>
      </c>
      <c r="M24" s="4">
        <v>15</v>
      </c>
      <c r="N24" s="4">
        <v>60</v>
      </c>
    </row>
    <row r="25" spans="1:14" ht="15" customHeight="1">
      <c r="A25" s="4">
        <v>10017</v>
      </c>
      <c r="B25" s="4">
        <v>4816</v>
      </c>
      <c r="C25" s="4">
        <v>3477</v>
      </c>
      <c r="D25" s="4">
        <v>1860</v>
      </c>
      <c r="E25" s="4">
        <v>1755</v>
      </c>
      <c r="F25" s="4">
        <v>31.7</v>
      </c>
      <c r="G25" s="4">
        <v>152.09</v>
      </c>
      <c r="H25" s="4">
        <v>2555</v>
      </c>
      <c r="I25" s="4">
        <v>2320</v>
      </c>
      <c r="J25" s="4">
        <v>175</v>
      </c>
      <c r="K25" s="4">
        <v>0</v>
      </c>
      <c r="L25" s="4">
        <v>20</v>
      </c>
      <c r="M25" s="4">
        <v>10</v>
      </c>
      <c r="N25" s="4">
        <v>35</v>
      </c>
    </row>
    <row r="26" spans="1:14" ht="15" customHeight="1">
      <c r="A26" s="4">
        <v>10100.01</v>
      </c>
      <c r="B26" s="4">
        <v>5777</v>
      </c>
      <c r="C26" s="4">
        <v>5313</v>
      </c>
      <c r="D26" s="4">
        <v>2641</v>
      </c>
      <c r="E26" s="4">
        <v>2482</v>
      </c>
      <c r="F26" s="4">
        <v>537.29999999999995</v>
      </c>
      <c r="G26" s="4">
        <v>10.75</v>
      </c>
      <c r="H26" s="4">
        <v>2860</v>
      </c>
      <c r="I26" s="4">
        <v>2420</v>
      </c>
      <c r="J26" s="4">
        <v>250</v>
      </c>
      <c r="K26" s="4">
        <v>120</v>
      </c>
      <c r="L26" s="4">
        <v>20</v>
      </c>
      <c r="M26" s="4">
        <v>0</v>
      </c>
      <c r="N26" s="4">
        <v>45</v>
      </c>
    </row>
    <row r="27" spans="1:14" ht="15" customHeight="1">
      <c r="A27" s="4">
        <v>10100.030000000001</v>
      </c>
      <c r="B27" s="4">
        <v>3310</v>
      </c>
      <c r="C27" s="4">
        <v>3406</v>
      </c>
      <c r="D27" s="4">
        <v>1324</v>
      </c>
      <c r="E27" s="4">
        <v>1271</v>
      </c>
      <c r="F27" s="4">
        <v>25.1</v>
      </c>
      <c r="G27" s="4">
        <v>132.02000000000001</v>
      </c>
      <c r="H27" s="4">
        <v>1515</v>
      </c>
      <c r="I27" s="4">
        <v>1270</v>
      </c>
      <c r="J27" s="4">
        <v>155</v>
      </c>
      <c r="K27" s="4">
        <v>20</v>
      </c>
      <c r="L27" s="4">
        <v>20</v>
      </c>
      <c r="M27" s="4">
        <v>0</v>
      </c>
      <c r="N27" s="4">
        <v>40</v>
      </c>
    </row>
    <row r="28" spans="1:14" ht="15" customHeight="1">
      <c r="A28" s="4">
        <v>10100.040000000001</v>
      </c>
      <c r="B28" s="4">
        <v>4345</v>
      </c>
      <c r="C28" s="4">
        <v>3967</v>
      </c>
      <c r="D28" s="4">
        <v>1654</v>
      </c>
      <c r="E28" s="4">
        <v>1613</v>
      </c>
      <c r="F28" s="4">
        <v>139.69999999999999</v>
      </c>
      <c r="G28" s="4">
        <v>31.1</v>
      </c>
      <c r="H28" s="4">
        <v>2195</v>
      </c>
      <c r="I28" s="4">
        <v>1940</v>
      </c>
      <c r="J28" s="4">
        <v>155</v>
      </c>
      <c r="K28" s="4">
        <v>20</v>
      </c>
      <c r="L28" s="4">
        <v>30</v>
      </c>
      <c r="M28" s="4">
        <v>10</v>
      </c>
      <c r="N28" s="4">
        <v>50</v>
      </c>
    </row>
    <row r="29" spans="1:14" ht="15" customHeight="1">
      <c r="A29" s="4">
        <v>10110</v>
      </c>
      <c r="B29" s="4">
        <v>3119</v>
      </c>
      <c r="C29" s="4">
        <v>2450</v>
      </c>
      <c r="D29" s="4">
        <v>1223</v>
      </c>
      <c r="E29" s="4">
        <v>1155</v>
      </c>
      <c r="F29" s="4">
        <v>64.7</v>
      </c>
      <c r="G29" s="4">
        <v>48.23</v>
      </c>
      <c r="H29" s="4">
        <v>1415</v>
      </c>
      <c r="I29" s="4">
        <v>1250</v>
      </c>
      <c r="J29" s="4">
        <v>70</v>
      </c>
      <c r="K29" s="4">
        <v>10</v>
      </c>
      <c r="L29" s="4">
        <v>30</v>
      </c>
      <c r="M29" s="4">
        <v>0</v>
      </c>
      <c r="N29" s="4">
        <v>60</v>
      </c>
    </row>
    <row r="30" spans="1:14" ht="15" customHeight="1">
      <c r="A30" s="4">
        <v>10170.01</v>
      </c>
      <c r="B30" s="4">
        <v>2794</v>
      </c>
      <c r="C30" s="4">
        <v>2998</v>
      </c>
      <c r="D30" s="4">
        <v>1292</v>
      </c>
      <c r="E30" s="4">
        <v>1191</v>
      </c>
      <c r="F30" s="4">
        <v>1041.7</v>
      </c>
      <c r="G30" s="4">
        <v>2.68</v>
      </c>
      <c r="H30" s="4">
        <v>1360</v>
      </c>
      <c r="I30" s="4">
        <v>1085</v>
      </c>
      <c r="J30" s="4">
        <v>170</v>
      </c>
      <c r="K30" s="4">
        <v>45</v>
      </c>
      <c r="L30" s="4">
        <v>35</v>
      </c>
      <c r="M30" s="4">
        <v>10</v>
      </c>
      <c r="N30" s="4">
        <v>20</v>
      </c>
    </row>
    <row r="31" spans="1:14" ht="15" customHeight="1">
      <c r="A31" s="4">
        <v>10170.02</v>
      </c>
      <c r="B31" s="4">
        <v>4034</v>
      </c>
      <c r="C31" s="4">
        <v>4349</v>
      </c>
      <c r="D31" s="4">
        <v>1930</v>
      </c>
      <c r="E31" s="4">
        <v>1762</v>
      </c>
      <c r="F31" s="4">
        <v>2593.1999999999998</v>
      </c>
      <c r="G31" s="4">
        <v>1.56</v>
      </c>
      <c r="H31" s="4">
        <v>1890</v>
      </c>
      <c r="I31" s="4">
        <v>1490</v>
      </c>
      <c r="J31" s="4">
        <v>245</v>
      </c>
      <c r="K31" s="4">
        <v>90</v>
      </c>
      <c r="L31" s="4">
        <v>45</v>
      </c>
      <c r="M31" s="4">
        <v>10</v>
      </c>
      <c r="N31" s="4">
        <v>15</v>
      </c>
    </row>
    <row r="32" spans="1:14" ht="15" customHeight="1">
      <c r="A32" s="4">
        <v>10171</v>
      </c>
      <c r="B32" s="4">
        <v>4682</v>
      </c>
      <c r="C32" s="4">
        <v>4399</v>
      </c>
      <c r="D32" s="4">
        <v>2217</v>
      </c>
      <c r="E32" s="4">
        <v>2021</v>
      </c>
      <c r="F32" s="4">
        <v>1218.4000000000001</v>
      </c>
      <c r="G32" s="4">
        <v>3.84</v>
      </c>
      <c r="H32" s="4">
        <v>2205</v>
      </c>
      <c r="I32" s="4">
        <v>1895</v>
      </c>
      <c r="J32" s="4">
        <v>180</v>
      </c>
      <c r="K32" s="4">
        <v>35</v>
      </c>
      <c r="L32" s="4">
        <v>55</v>
      </c>
      <c r="M32" s="4">
        <v>10</v>
      </c>
      <c r="N32" s="4">
        <v>30</v>
      </c>
    </row>
    <row r="33" spans="1:14" ht="15" customHeight="1">
      <c r="A33" s="4">
        <v>10172.02</v>
      </c>
      <c r="B33" s="4">
        <v>5498</v>
      </c>
      <c r="C33" s="4">
        <v>6109</v>
      </c>
      <c r="D33" s="4">
        <v>2523</v>
      </c>
      <c r="E33" s="4">
        <v>2292</v>
      </c>
      <c r="F33" s="4">
        <v>1128.5</v>
      </c>
      <c r="G33" s="4">
        <v>4.87</v>
      </c>
      <c r="H33" s="4">
        <v>2785</v>
      </c>
      <c r="I33" s="4">
        <v>2310</v>
      </c>
      <c r="J33" s="4">
        <v>265</v>
      </c>
      <c r="K33" s="4">
        <v>70</v>
      </c>
      <c r="L33" s="4">
        <v>70</v>
      </c>
      <c r="M33" s="4">
        <v>0</v>
      </c>
      <c r="N33" s="4">
        <v>60</v>
      </c>
    </row>
    <row r="34" spans="1:14" ht="15" customHeight="1">
      <c r="A34" s="4">
        <v>10172.030000000001</v>
      </c>
      <c r="B34" s="4">
        <v>1999</v>
      </c>
      <c r="C34" s="4">
        <v>2189</v>
      </c>
      <c r="D34" s="4">
        <v>972</v>
      </c>
      <c r="E34" s="4">
        <v>876</v>
      </c>
      <c r="F34" s="4">
        <v>2561.5</v>
      </c>
      <c r="G34" s="4">
        <v>0.78</v>
      </c>
      <c r="H34" s="4">
        <v>940</v>
      </c>
      <c r="I34" s="4">
        <v>745</v>
      </c>
      <c r="J34" s="4">
        <v>135</v>
      </c>
      <c r="K34" s="4">
        <v>30</v>
      </c>
      <c r="L34" s="4">
        <v>25</v>
      </c>
      <c r="M34" s="4">
        <v>0</v>
      </c>
      <c r="N34" s="4">
        <v>10</v>
      </c>
    </row>
    <row r="35" spans="1:14" ht="15" customHeight="1">
      <c r="A35" s="4">
        <v>10172.040000000001</v>
      </c>
      <c r="B35" s="4">
        <v>5121</v>
      </c>
      <c r="C35" s="4">
        <v>4635</v>
      </c>
      <c r="D35" s="4">
        <v>2298</v>
      </c>
      <c r="E35" s="4">
        <v>2162</v>
      </c>
      <c r="F35" s="4">
        <v>1034.5</v>
      </c>
      <c r="G35" s="4">
        <v>4.95</v>
      </c>
      <c r="H35" s="4">
        <v>2500</v>
      </c>
      <c r="I35" s="4">
        <v>2155</v>
      </c>
      <c r="J35" s="4">
        <v>220</v>
      </c>
      <c r="K35" s="4">
        <v>45</v>
      </c>
      <c r="L35" s="4">
        <v>35</v>
      </c>
      <c r="M35" s="4">
        <v>0</v>
      </c>
      <c r="N35" s="4">
        <v>40</v>
      </c>
    </row>
    <row r="36" spans="1:14" ht="15" customHeight="1">
      <c r="A36" s="4">
        <v>10172.049999999999</v>
      </c>
      <c r="B36" s="4">
        <v>4895</v>
      </c>
      <c r="C36" s="4">
        <v>5377</v>
      </c>
      <c r="D36" s="4">
        <v>2027</v>
      </c>
      <c r="E36" s="4">
        <v>1903</v>
      </c>
      <c r="F36" s="4">
        <v>2690.7</v>
      </c>
      <c r="G36" s="4">
        <v>1.82</v>
      </c>
      <c r="H36" s="4">
        <v>2585</v>
      </c>
      <c r="I36" s="4">
        <v>2155</v>
      </c>
      <c r="J36" s="4">
        <v>270</v>
      </c>
      <c r="K36" s="4">
        <v>30</v>
      </c>
      <c r="L36" s="4">
        <v>70</v>
      </c>
      <c r="M36" s="4">
        <v>10</v>
      </c>
      <c r="N36" s="4">
        <v>50</v>
      </c>
    </row>
    <row r="37" spans="1:14" ht="15" customHeight="1">
      <c r="A37" s="4">
        <v>10172.06</v>
      </c>
      <c r="B37" s="4">
        <v>2029</v>
      </c>
      <c r="C37" s="4">
        <v>2137</v>
      </c>
      <c r="D37" s="4">
        <v>860</v>
      </c>
      <c r="E37" s="4">
        <v>843</v>
      </c>
      <c r="F37" s="4">
        <v>1768.5</v>
      </c>
      <c r="G37" s="4">
        <v>1.1499999999999999</v>
      </c>
      <c r="H37" s="4">
        <v>1075</v>
      </c>
      <c r="I37" s="4">
        <v>915</v>
      </c>
      <c r="J37" s="4">
        <v>100</v>
      </c>
      <c r="K37" s="4">
        <v>10</v>
      </c>
      <c r="L37" s="4">
        <v>40</v>
      </c>
      <c r="M37" s="4">
        <v>0</v>
      </c>
      <c r="N37" s="4">
        <v>15</v>
      </c>
    </row>
    <row r="38" spans="1:14" ht="15" customHeight="1">
      <c r="A38" s="4">
        <v>10200.01</v>
      </c>
      <c r="B38" s="4">
        <v>5075</v>
      </c>
      <c r="C38" s="4">
        <v>4610</v>
      </c>
      <c r="D38" s="4">
        <v>1982</v>
      </c>
      <c r="E38" s="4">
        <v>1914</v>
      </c>
      <c r="F38" s="4">
        <v>157.5</v>
      </c>
      <c r="G38" s="4">
        <v>32.229999999999997</v>
      </c>
      <c r="H38" s="4">
        <v>2330</v>
      </c>
      <c r="I38" s="4">
        <v>1985</v>
      </c>
      <c r="J38" s="4">
        <v>200</v>
      </c>
      <c r="K38" s="4">
        <v>45</v>
      </c>
      <c r="L38" s="4">
        <v>50</v>
      </c>
      <c r="M38" s="4">
        <v>0</v>
      </c>
      <c r="N38" s="4">
        <v>50</v>
      </c>
    </row>
    <row r="39" spans="1:14" ht="15" customHeight="1">
      <c r="A39" s="4">
        <v>10200.02</v>
      </c>
      <c r="B39" s="4">
        <v>9442</v>
      </c>
      <c r="C39" s="4">
        <v>8644</v>
      </c>
      <c r="D39" s="4">
        <v>3571</v>
      </c>
      <c r="E39" s="4">
        <v>3414</v>
      </c>
      <c r="F39" s="4">
        <v>189.5</v>
      </c>
      <c r="G39" s="4">
        <v>49.83</v>
      </c>
      <c r="H39" s="4">
        <v>4585</v>
      </c>
      <c r="I39" s="4">
        <v>4065</v>
      </c>
      <c r="J39" s="4">
        <v>350</v>
      </c>
      <c r="K39" s="4">
        <v>15</v>
      </c>
      <c r="L39" s="4">
        <v>35</v>
      </c>
      <c r="M39" s="4">
        <v>0</v>
      </c>
      <c r="N39" s="4">
        <v>110</v>
      </c>
    </row>
    <row r="40" spans="1:14" ht="15" customHeight="1">
      <c r="A40" s="4">
        <v>10200.030000000001</v>
      </c>
      <c r="B40" s="4">
        <v>4204</v>
      </c>
      <c r="C40" s="4">
        <v>3720</v>
      </c>
      <c r="D40" s="4">
        <v>1683</v>
      </c>
      <c r="E40" s="4">
        <v>1589</v>
      </c>
      <c r="F40" s="4">
        <v>45.5</v>
      </c>
      <c r="G40" s="4">
        <v>92.4</v>
      </c>
      <c r="H40" s="4">
        <v>1935</v>
      </c>
      <c r="I40" s="4">
        <v>1700</v>
      </c>
      <c r="J40" s="4">
        <v>125</v>
      </c>
      <c r="K40" s="4">
        <v>0</v>
      </c>
      <c r="L40" s="4">
        <v>25</v>
      </c>
      <c r="M40" s="4">
        <v>0</v>
      </c>
      <c r="N40" s="4">
        <v>75</v>
      </c>
    </row>
    <row r="41" spans="1:14" ht="15" customHeight="1">
      <c r="A41" s="4">
        <v>10201</v>
      </c>
      <c r="B41" s="4">
        <v>3023</v>
      </c>
      <c r="C41" s="4">
        <v>2933</v>
      </c>
      <c r="D41" s="4">
        <v>1250</v>
      </c>
      <c r="E41" s="4">
        <v>1167</v>
      </c>
      <c r="F41" s="4">
        <v>89.3</v>
      </c>
      <c r="G41" s="4">
        <v>33.869999999999997</v>
      </c>
      <c r="H41" s="4">
        <v>1515</v>
      </c>
      <c r="I41" s="4">
        <v>1320</v>
      </c>
      <c r="J41" s="4">
        <v>130</v>
      </c>
      <c r="K41" s="4">
        <v>10</v>
      </c>
      <c r="L41" s="4">
        <v>25</v>
      </c>
      <c r="M41" s="4">
        <v>0</v>
      </c>
      <c r="N41" s="4">
        <v>40</v>
      </c>
    </row>
    <row r="42" spans="1:14" ht="15" customHeight="1">
      <c r="A42" s="4">
        <v>10202.01</v>
      </c>
      <c r="B42" s="4">
        <v>3376</v>
      </c>
      <c r="C42" s="4">
        <v>1687</v>
      </c>
      <c r="D42" s="4">
        <v>1663</v>
      </c>
      <c r="E42" s="4">
        <v>1457</v>
      </c>
      <c r="F42" s="4">
        <v>165.1</v>
      </c>
      <c r="G42" s="4">
        <v>20.45</v>
      </c>
      <c r="H42" s="4">
        <v>1970</v>
      </c>
      <c r="I42" s="4">
        <v>1630</v>
      </c>
      <c r="J42" s="4">
        <v>145</v>
      </c>
      <c r="K42" s="4">
        <v>95</v>
      </c>
      <c r="L42" s="4">
        <v>30</v>
      </c>
      <c r="M42" s="4">
        <v>0</v>
      </c>
      <c r="N42" s="4">
        <v>70</v>
      </c>
    </row>
    <row r="43" spans="1:14" ht="15" customHeight="1">
      <c r="A43" s="4">
        <v>10202.02</v>
      </c>
      <c r="B43" s="4">
        <v>3610</v>
      </c>
      <c r="C43" s="4">
        <v>3224</v>
      </c>
      <c r="D43" s="4">
        <v>1408</v>
      </c>
      <c r="E43" s="4">
        <v>1320</v>
      </c>
      <c r="F43" s="4">
        <v>314.8</v>
      </c>
      <c r="G43" s="4">
        <v>11.47</v>
      </c>
      <c r="H43" s="4">
        <v>1545</v>
      </c>
      <c r="I43" s="4">
        <v>1400</v>
      </c>
      <c r="J43" s="4">
        <v>80</v>
      </c>
      <c r="K43" s="4">
        <v>15</v>
      </c>
      <c r="L43" s="4">
        <v>25</v>
      </c>
      <c r="M43" s="4">
        <v>0</v>
      </c>
      <c r="N43" s="4">
        <v>25</v>
      </c>
    </row>
    <row r="44" spans="1:14" ht="15" customHeight="1">
      <c r="A44" s="4">
        <v>10202.040000000001</v>
      </c>
      <c r="B44" s="4">
        <v>8556</v>
      </c>
      <c r="C44" s="4">
        <v>8143</v>
      </c>
      <c r="D44" s="4">
        <v>3454</v>
      </c>
      <c r="E44" s="4">
        <v>3203</v>
      </c>
      <c r="F44" s="4">
        <v>1483.5</v>
      </c>
      <c r="G44" s="4">
        <v>5.77</v>
      </c>
      <c r="H44" s="4">
        <v>4530</v>
      </c>
      <c r="I44" s="4">
        <v>4050</v>
      </c>
      <c r="J44" s="4">
        <v>300</v>
      </c>
      <c r="K44" s="4">
        <v>20</v>
      </c>
      <c r="L44" s="4">
        <v>75</v>
      </c>
      <c r="M44" s="4">
        <v>0</v>
      </c>
      <c r="N44" s="4">
        <v>95</v>
      </c>
    </row>
    <row r="45" spans="1:14" ht="15" customHeight="1">
      <c r="A45" s="4">
        <v>10202.049999999999</v>
      </c>
      <c r="B45" s="4">
        <v>12833</v>
      </c>
      <c r="C45" s="4">
        <v>9552</v>
      </c>
      <c r="D45" s="4">
        <v>5208</v>
      </c>
      <c r="E45" s="4">
        <v>4835</v>
      </c>
      <c r="F45" s="4">
        <v>538.79999999999995</v>
      </c>
      <c r="G45" s="4">
        <v>23.82</v>
      </c>
      <c r="H45" s="4">
        <v>6625</v>
      </c>
      <c r="I45" s="4">
        <v>5960</v>
      </c>
      <c r="J45" s="4">
        <v>310</v>
      </c>
      <c r="K45" s="4">
        <v>40</v>
      </c>
      <c r="L45" s="4">
        <v>65</v>
      </c>
      <c r="M45" s="4">
        <v>0</v>
      </c>
      <c r="N45" s="4">
        <v>245</v>
      </c>
    </row>
    <row r="46" spans="1:14" ht="15" customHeight="1">
      <c r="A46" s="4">
        <v>10300</v>
      </c>
      <c r="B46" s="4">
        <v>7641</v>
      </c>
      <c r="C46" s="4">
        <v>7669</v>
      </c>
      <c r="D46" s="4">
        <v>3084</v>
      </c>
      <c r="E46" s="4">
        <v>2892</v>
      </c>
      <c r="F46" s="4">
        <v>880.3</v>
      </c>
      <c r="G46" s="4">
        <v>8.68</v>
      </c>
      <c r="H46" s="4">
        <v>3640</v>
      </c>
      <c r="I46" s="4">
        <v>3260</v>
      </c>
      <c r="J46" s="4">
        <v>210</v>
      </c>
      <c r="K46" s="4">
        <v>30</v>
      </c>
      <c r="L46" s="4">
        <v>60</v>
      </c>
      <c r="M46" s="4">
        <v>0</v>
      </c>
      <c r="N46" s="4">
        <v>80</v>
      </c>
    </row>
    <row r="47" spans="1:14" ht="15" customHeight="1">
      <c r="A47" s="4">
        <v>10301.01</v>
      </c>
      <c r="B47" s="4">
        <v>6673</v>
      </c>
      <c r="C47" s="4">
        <v>6559</v>
      </c>
      <c r="D47" s="4">
        <v>2715</v>
      </c>
      <c r="E47" s="4">
        <v>2562</v>
      </c>
      <c r="F47" s="4">
        <v>304.3</v>
      </c>
      <c r="G47" s="4">
        <v>21.93</v>
      </c>
      <c r="H47" s="4">
        <v>3180</v>
      </c>
      <c r="I47" s="4">
        <v>2785</v>
      </c>
      <c r="J47" s="4">
        <v>230</v>
      </c>
      <c r="K47" s="4">
        <v>30</v>
      </c>
      <c r="L47" s="4">
        <v>75</v>
      </c>
      <c r="M47" s="4">
        <v>0</v>
      </c>
      <c r="N47" s="4">
        <v>60</v>
      </c>
    </row>
    <row r="48" spans="1:14" ht="15" customHeight="1">
      <c r="A48" s="4">
        <v>10301.02</v>
      </c>
      <c r="B48" s="4">
        <v>6667</v>
      </c>
      <c r="C48" s="4">
        <v>6280</v>
      </c>
      <c r="D48" s="4">
        <v>2651</v>
      </c>
      <c r="E48" s="4">
        <v>2502</v>
      </c>
      <c r="F48" s="4">
        <v>591.20000000000005</v>
      </c>
      <c r="G48" s="4">
        <v>11.28</v>
      </c>
      <c r="H48" s="4">
        <v>3180</v>
      </c>
      <c r="I48" s="4">
        <v>2775</v>
      </c>
      <c r="J48" s="4">
        <v>235</v>
      </c>
      <c r="K48" s="4">
        <v>20</v>
      </c>
      <c r="L48" s="4">
        <v>95</v>
      </c>
      <c r="M48" s="4">
        <v>0</v>
      </c>
      <c r="N48" s="4">
        <v>55</v>
      </c>
    </row>
    <row r="49" spans="1:14" ht="15" customHeight="1">
      <c r="A49" s="4">
        <v>10302</v>
      </c>
      <c r="B49" s="4">
        <v>5218</v>
      </c>
      <c r="C49" s="4">
        <v>4340</v>
      </c>
      <c r="D49" s="4">
        <v>2103</v>
      </c>
      <c r="E49" s="4">
        <v>1978</v>
      </c>
      <c r="F49" s="4">
        <v>303.10000000000002</v>
      </c>
      <c r="G49" s="4">
        <v>17.21</v>
      </c>
      <c r="H49" s="4">
        <v>2385</v>
      </c>
      <c r="I49" s="4">
        <v>2095</v>
      </c>
      <c r="J49" s="4">
        <v>165</v>
      </c>
      <c r="K49" s="4">
        <v>10</v>
      </c>
      <c r="L49" s="4">
        <v>25</v>
      </c>
      <c r="M49" s="4">
        <v>0</v>
      </c>
      <c r="N49" s="4">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84403-66B6-4F3A-BFAA-D2773A30E6DB}">
  <dimension ref="A1:N55"/>
  <sheetViews>
    <sheetView zoomScaleNormal="100" workbookViewId="0">
      <selection activeCell="F31" sqref="F31"/>
    </sheetView>
  </sheetViews>
  <sheetFormatPr defaultRowHeight="15"/>
  <cols>
    <col min="1" max="14" width="15.7109375" style="93" customWidth="1"/>
    <col min="15" max="16384" width="9.140625" style="93"/>
  </cols>
  <sheetData>
    <row r="1" spans="1:14" ht="15" customHeight="1">
      <c r="A1" s="293" t="s">
        <v>17</v>
      </c>
      <c r="B1" s="294" t="s">
        <v>270</v>
      </c>
      <c r="C1" s="294" t="s">
        <v>271</v>
      </c>
      <c r="D1" s="294" t="s">
        <v>272</v>
      </c>
      <c r="E1" s="294" t="s">
        <v>273</v>
      </c>
      <c r="F1" s="294" t="s">
        <v>274</v>
      </c>
      <c r="G1" s="294" t="s">
        <v>275</v>
      </c>
      <c r="H1" s="294" t="s">
        <v>276</v>
      </c>
      <c r="I1" s="294" t="s">
        <v>277</v>
      </c>
      <c r="J1" s="294" t="s">
        <v>278</v>
      </c>
      <c r="K1" s="294" t="s">
        <v>279</v>
      </c>
      <c r="L1" s="294" t="s">
        <v>280</v>
      </c>
      <c r="M1" s="294" t="s">
        <v>281</v>
      </c>
      <c r="N1" s="294" t="s">
        <v>282</v>
      </c>
    </row>
    <row r="2" spans="1:14" ht="15" customHeight="1">
      <c r="A2" s="294"/>
      <c r="B2" s="294">
        <v>212579</v>
      </c>
      <c r="C2" s="294">
        <v>208418</v>
      </c>
      <c r="D2" s="294">
        <v>97429</v>
      </c>
      <c r="E2" s="294">
        <v>89999</v>
      </c>
      <c r="F2" s="294">
        <v>228.2</v>
      </c>
      <c r="G2" s="294">
        <v>931.56</v>
      </c>
      <c r="H2" s="294">
        <v>81745</v>
      </c>
      <c r="I2" s="294">
        <v>65255</v>
      </c>
      <c r="J2" s="294">
        <v>7235</v>
      </c>
      <c r="K2" s="294">
        <v>2580</v>
      </c>
      <c r="L2" s="294">
        <v>3715</v>
      </c>
      <c r="M2" s="294">
        <v>130</v>
      </c>
      <c r="N2" s="294">
        <v>2820</v>
      </c>
    </row>
    <row r="3" spans="1:14" ht="15" customHeight="1">
      <c r="A3" s="294" t="s">
        <v>217</v>
      </c>
      <c r="B3" s="294">
        <v>1643</v>
      </c>
      <c r="C3" s="294">
        <v>1734</v>
      </c>
      <c r="D3" s="294">
        <v>764</v>
      </c>
      <c r="E3" s="294">
        <v>705</v>
      </c>
      <c r="F3" s="294">
        <v>161.9</v>
      </c>
      <c r="G3" s="294">
        <v>10.15</v>
      </c>
      <c r="H3" s="294">
        <v>585</v>
      </c>
      <c r="I3" s="294">
        <v>505</v>
      </c>
      <c r="J3" s="294">
        <v>40</v>
      </c>
      <c r="K3" s="294">
        <v>20</v>
      </c>
      <c r="L3" s="294">
        <v>10</v>
      </c>
      <c r="M3" s="294">
        <v>0</v>
      </c>
      <c r="N3" s="294">
        <v>10</v>
      </c>
    </row>
    <row r="4" spans="1:14" ht="15" customHeight="1">
      <c r="A4" s="294" t="s">
        <v>218</v>
      </c>
      <c r="B4" s="294">
        <v>4451</v>
      </c>
      <c r="C4" s="294">
        <v>4538</v>
      </c>
      <c r="D4" s="294">
        <v>2271</v>
      </c>
      <c r="E4" s="294">
        <v>2066</v>
      </c>
      <c r="F4" s="294">
        <v>2266.5</v>
      </c>
      <c r="G4" s="294">
        <v>1.96</v>
      </c>
      <c r="H4" s="294">
        <v>1380</v>
      </c>
      <c r="I4" s="294">
        <v>1075</v>
      </c>
      <c r="J4" s="294">
        <v>130</v>
      </c>
      <c r="K4" s="294">
        <v>65</v>
      </c>
      <c r="L4" s="294">
        <v>75</v>
      </c>
      <c r="M4" s="294">
        <v>0</v>
      </c>
      <c r="N4" s="294">
        <v>30</v>
      </c>
    </row>
    <row r="5" spans="1:14" ht="15" customHeight="1">
      <c r="A5" s="294" t="s">
        <v>219</v>
      </c>
      <c r="B5" s="294">
        <v>4151</v>
      </c>
      <c r="C5" s="294">
        <v>4223</v>
      </c>
      <c r="D5" s="294">
        <v>2298</v>
      </c>
      <c r="E5" s="294">
        <v>2061</v>
      </c>
      <c r="F5" s="294">
        <v>2569</v>
      </c>
      <c r="G5" s="294">
        <v>1.62</v>
      </c>
      <c r="H5" s="294">
        <v>1470</v>
      </c>
      <c r="I5" s="294">
        <v>1130</v>
      </c>
      <c r="J5" s="294">
        <v>175</v>
      </c>
      <c r="K5" s="294">
        <v>65</v>
      </c>
      <c r="L5" s="294">
        <v>80</v>
      </c>
      <c r="M5" s="294">
        <v>0</v>
      </c>
      <c r="N5" s="294">
        <v>20</v>
      </c>
    </row>
    <row r="6" spans="1:14" ht="15" customHeight="1">
      <c r="A6" s="294" t="s">
        <v>220</v>
      </c>
      <c r="B6" s="294">
        <v>4666</v>
      </c>
      <c r="C6" s="294">
        <v>4710</v>
      </c>
      <c r="D6" s="294">
        <v>2479</v>
      </c>
      <c r="E6" s="294">
        <v>2268</v>
      </c>
      <c r="F6" s="294">
        <v>2366.6999999999998</v>
      </c>
      <c r="G6" s="294">
        <v>1.97</v>
      </c>
      <c r="H6" s="294">
        <v>1610</v>
      </c>
      <c r="I6" s="294">
        <v>1190</v>
      </c>
      <c r="J6" s="294">
        <v>185</v>
      </c>
      <c r="K6" s="294">
        <v>80</v>
      </c>
      <c r="L6" s="294">
        <v>95</v>
      </c>
      <c r="M6" s="294">
        <v>0</v>
      </c>
      <c r="N6" s="294">
        <v>60</v>
      </c>
    </row>
    <row r="7" spans="1:14" ht="15" customHeight="1">
      <c r="A7" s="294" t="s">
        <v>221</v>
      </c>
      <c r="B7" s="294">
        <v>4040</v>
      </c>
      <c r="C7" s="294">
        <v>3776</v>
      </c>
      <c r="D7" s="294">
        <v>2206</v>
      </c>
      <c r="E7" s="294">
        <v>1955</v>
      </c>
      <c r="F7" s="294">
        <v>690.6</v>
      </c>
      <c r="G7" s="294">
        <v>5.85</v>
      </c>
      <c r="H7" s="294">
        <v>1525</v>
      </c>
      <c r="I7" s="294">
        <v>950</v>
      </c>
      <c r="J7" s="294">
        <v>155</v>
      </c>
      <c r="K7" s="294">
        <v>215</v>
      </c>
      <c r="L7" s="294">
        <v>155</v>
      </c>
      <c r="M7" s="294">
        <v>0</v>
      </c>
      <c r="N7" s="294">
        <v>45</v>
      </c>
    </row>
    <row r="8" spans="1:14" ht="15" customHeight="1">
      <c r="A8" s="294" t="s">
        <v>222</v>
      </c>
      <c r="B8" s="294">
        <v>4231</v>
      </c>
      <c r="C8" s="294">
        <v>4117</v>
      </c>
      <c r="D8" s="294">
        <v>2092</v>
      </c>
      <c r="E8" s="294">
        <v>1945</v>
      </c>
      <c r="F8" s="294">
        <v>1263.5</v>
      </c>
      <c r="G8" s="294">
        <v>3.35</v>
      </c>
      <c r="H8" s="294">
        <v>1640</v>
      </c>
      <c r="I8" s="294">
        <v>1235</v>
      </c>
      <c r="J8" s="294">
        <v>235</v>
      </c>
      <c r="K8" s="294">
        <v>75</v>
      </c>
      <c r="L8" s="294">
        <v>55</v>
      </c>
      <c r="M8" s="294">
        <v>0</v>
      </c>
      <c r="N8" s="294">
        <v>40</v>
      </c>
    </row>
    <row r="9" spans="1:14" ht="15" customHeight="1">
      <c r="A9" s="294" t="s">
        <v>223</v>
      </c>
      <c r="B9" s="294">
        <v>2217</v>
      </c>
      <c r="C9" s="294">
        <v>2313</v>
      </c>
      <c r="D9" s="294">
        <v>1351</v>
      </c>
      <c r="E9" s="294">
        <v>1219</v>
      </c>
      <c r="F9" s="294">
        <v>2289.1</v>
      </c>
      <c r="G9" s="294">
        <v>0.97</v>
      </c>
      <c r="H9" s="294">
        <v>815</v>
      </c>
      <c r="I9" s="294">
        <v>505</v>
      </c>
      <c r="J9" s="294">
        <v>105</v>
      </c>
      <c r="K9" s="294">
        <v>70</v>
      </c>
      <c r="L9" s="294">
        <v>100</v>
      </c>
      <c r="M9" s="294">
        <v>10</v>
      </c>
      <c r="N9" s="294">
        <v>25</v>
      </c>
    </row>
    <row r="10" spans="1:14" ht="15" customHeight="1">
      <c r="A10" s="294" t="s">
        <v>224</v>
      </c>
      <c r="B10" s="294">
        <v>3138</v>
      </c>
      <c r="C10" s="294">
        <v>3227</v>
      </c>
      <c r="D10" s="294">
        <v>1738</v>
      </c>
      <c r="E10" s="294">
        <v>1574</v>
      </c>
      <c r="F10" s="294">
        <v>3191.3</v>
      </c>
      <c r="G10" s="294">
        <v>0.98</v>
      </c>
      <c r="H10" s="294">
        <v>1060</v>
      </c>
      <c r="I10" s="294">
        <v>570</v>
      </c>
      <c r="J10" s="294">
        <v>120</v>
      </c>
      <c r="K10" s="294">
        <v>115</v>
      </c>
      <c r="L10" s="294">
        <v>230</v>
      </c>
      <c r="M10" s="294">
        <v>0</v>
      </c>
      <c r="N10" s="294">
        <v>20</v>
      </c>
    </row>
    <row r="11" spans="1:14" ht="15" customHeight="1">
      <c r="A11" s="294" t="s">
        <v>225</v>
      </c>
      <c r="B11" s="294">
        <v>2748</v>
      </c>
      <c r="C11" s="294">
        <v>2904</v>
      </c>
      <c r="D11" s="294">
        <v>1842</v>
      </c>
      <c r="E11" s="294">
        <v>1545</v>
      </c>
      <c r="F11" s="294">
        <v>2625.4</v>
      </c>
      <c r="G11" s="294">
        <v>1.05</v>
      </c>
      <c r="H11" s="294">
        <v>920</v>
      </c>
      <c r="I11" s="294">
        <v>515</v>
      </c>
      <c r="J11" s="294">
        <v>90</v>
      </c>
      <c r="K11" s="294">
        <v>70</v>
      </c>
      <c r="L11" s="294">
        <v>215</v>
      </c>
      <c r="M11" s="294">
        <v>0</v>
      </c>
      <c r="N11" s="294">
        <v>20</v>
      </c>
    </row>
    <row r="12" spans="1:14" ht="15" customHeight="1">
      <c r="A12" s="294" t="s">
        <v>226</v>
      </c>
      <c r="B12" s="294">
        <v>2395</v>
      </c>
      <c r="C12" s="294">
        <v>2172</v>
      </c>
      <c r="D12" s="294">
        <v>1672</v>
      </c>
      <c r="E12" s="294">
        <v>1380</v>
      </c>
      <c r="F12" s="294">
        <v>4465</v>
      </c>
      <c r="G12" s="294">
        <v>0.54</v>
      </c>
      <c r="H12" s="294">
        <v>870</v>
      </c>
      <c r="I12" s="294">
        <v>460</v>
      </c>
      <c r="J12" s="294">
        <v>80</v>
      </c>
      <c r="K12" s="294">
        <v>70</v>
      </c>
      <c r="L12" s="294">
        <v>240</v>
      </c>
      <c r="M12" s="294">
        <v>0</v>
      </c>
      <c r="N12" s="294">
        <v>20</v>
      </c>
    </row>
    <row r="13" spans="1:14" ht="15" customHeight="1">
      <c r="A13" s="294" t="s">
        <v>227</v>
      </c>
      <c r="B13" s="294">
        <v>1551</v>
      </c>
      <c r="C13" s="294">
        <v>1596</v>
      </c>
      <c r="D13" s="294">
        <v>982</v>
      </c>
      <c r="E13" s="294">
        <v>828</v>
      </c>
      <c r="F13" s="294">
        <v>626.4</v>
      </c>
      <c r="G13" s="294">
        <v>2.48</v>
      </c>
      <c r="H13" s="294">
        <v>475</v>
      </c>
      <c r="I13" s="294">
        <v>340</v>
      </c>
      <c r="J13" s="294">
        <v>40</v>
      </c>
      <c r="K13" s="294">
        <v>30</v>
      </c>
      <c r="L13" s="294">
        <v>50</v>
      </c>
      <c r="M13" s="294">
        <v>0</v>
      </c>
      <c r="N13" s="294">
        <v>15</v>
      </c>
    </row>
    <row r="14" spans="1:14" ht="15" customHeight="1">
      <c r="A14" s="294" t="s">
        <v>228</v>
      </c>
      <c r="B14" s="294">
        <v>836</v>
      </c>
      <c r="C14" s="294">
        <v>509</v>
      </c>
      <c r="D14" s="294">
        <v>255</v>
      </c>
      <c r="E14" s="294">
        <v>235</v>
      </c>
      <c r="F14" s="294">
        <v>1522.2</v>
      </c>
      <c r="G14" s="294">
        <v>0.55000000000000004</v>
      </c>
      <c r="H14" s="294">
        <v>190</v>
      </c>
      <c r="I14" s="294">
        <v>135</v>
      </c>
      <c r="J14" s="294">
        <v>0</v>
      </c>
      <c r="K14" s="294">
        <v>15</v>
      </c>
      <c r="L14" s="294">
        <v>35</v>
      </c>
      <c r="M14" s="294">
        <v>0</v>
      </c>
      <c r="N14" s="294">
        <v>0</v>
      </c>
    </row>
    <row r="15" spans="1:14" ht="15" customHeight="1">
      <c r="A15" s="294" t="s">
        <v>229</v>
      </c>
      <c r="B15" s="294">
        <v>1672</v>
      </c>
      <c r="C15" s="294">
        <v>1732</v>
      </c>
      <c r="D15" s="294">
        <v>922</v>
      </c>
      <c r="E15" s="294">
        <v>836</v>
      </c>
      <c r="F15" s="294">
        <v>2632.2</v>
      </c>
      <c r="G15" s="294">
        <v>0.64</v>
      </c>
      <c r="H15" s="294">
        <v>610</v>
      </c>
      <c r="I15" s="294">
        <v>420</v>
      </c>
      <c r="J15" s="294">
        <v>25</v>
      </c>
      <c r="K15" s="294">
        <v>10</v>
      </c>
      <c r="L15" s="294">
        <v>110</v>
      </c>
      <c r="M15" s="294">
        <v>15</v>
      </c>
      <c r="N15" s="294">
        <v>35</v>
      </c>
    </row>
    <row r="16" spans="1:14" ht="15" customHeight="1">
      <c r="A16" s="294" t="s">
        <v>230</v>
      </c>
      <c r="B16" s="294">
        <v>2644</v>
      </c>
      <c r="C16" s="294">
        <v>2672</v>
      </c>
      <c r="D16" s="294">
        <v>1478</v>
      </c>
      <c r="E16" s="294">
        <v>1332</v>
      </c>
      <c r="F16" s="294">
        <v>5273.2</v>
      </c>
      <c r="G16" s="294">
        <v>0.5</v>
      </c>
      <c r="H16" s="294">
        <v>1125</v>
      </c>
      <c r="I16" s="294">
        <v>655</v>
      </c>
      <c r="J16" s="294">
        <v>140</v>
      </c>
      <c r="K16" s="294">
        <v>75</v>
      </c>
      <c r="L16" s="294">
        <v>210</v>
      </c>
      <c r="M16" s="294">
        <v>10</v>
      </c>
      <c r="N16" s="294">
        <v>20</v>
      </c>
    </row>
    <row r="17" spans="1:14" ht="15" customHeight="1">
      <c r="A17" s="294" t="s">
        <v>231</v>
      </c>
      <c r="B17" s="294">
        <v>2724</v>
      </c>
      <c r="C17" s="294">
        <v>2620</v>
      </c>
      <c r="D17" s="294">
        <v>1329</v>
      </c>
      <c r="E17" s="294">
        <v>1165</v>
      </c>
      <c r="F17" s="294">
        <v>1900.8</v>
      </c>
      <c r="G17" s="294">
        <v>1.43</v>
      </c>
      <c r="H17" s="294">
        <v>1015</v>
      </c>
      <c r="I17" s="294">
        <v>415</v>
      </c>
      <c r="J17" s="294">
        <v>150</v>
      </c>
      <c r="K17" s="294">
        <v>265</v>
      </c>
      <c r="L17" s="294">
        <v>155</v>
      </c>
      <c r="M17" s="294">
        <v>10</v>
      </c>
      <c r="N17" s="294">
        <v>25</v>
      </c>
    </row>
    <row r="18" spans="1:14" ht="15" customHeight="1">
      <c r="A18" s="294" t="s">
        <v>232</v>
      </c>
      <c r="B18" s="294">
        <v>1758</v>
      </c>
      <c r="C18" s="294">
        <v>1742</v>
      </c>
      <c r="D18" s="294">
        <v>846</v>
      </c>
      <c r="E18" s="294">
        <v>767</v>
      </c>
      <c r="F18" s="294">
        <v>1924.9</v>
      </c>
      <c r="G18" s="294">
        <v>0.91</v>
      </c>
      <c r="H18" s="294">
        <v>650</v>
      </c>
      <c r="I18" s="294">
        <v>450</v>
      </c>
      <c r="J18" s="294">
        <v>30</v>
      </c>
      <c r="K18" s="294">
        <v>40</v>
      </c>
      <c r="L18" s="294">
        <v>100</v>
      </c>
      <c r="M18" s="294">
        <v>0</v>
      </c>
      <c r="N18" s="294">
        <v>35</v>
      </c>
    </row>
    <row r="19" spans="1:14" ht="15" customHeight="1">
      <c r="A19" s="294" t="s">
        <v>233</v>
      </c>
      <c r="B19" s="294">
        <v>3328</v>
      </c>
      <c r="C19" s="294">
        <v>3358</v>
      </c>
      <c r="D19" s="294">
        <v>1535</v>
      </c>
      <c r="E19" s="294">
        <v>1399</v>
      </c>
      <c r="F19" s="294">
        <v>2190.1</v>
      </c>
      <c r="G19" s="294">
        <v>1.52</v>
      </c>
      <c r="H19" s="294">
        <v>870</v>
      </c>
      <c r="I19" s="294">
        <v>640</v>
      </c>
      <c r="J19" s="294">
        <v>110</v>
      </c>
      <c r="K19" s="294">
        <v>30</v>
      </c>
      <c r="L19" s="294">
        <v>45</v>
      </c>
      <c r="M19" s="294">
        <v>0</v>
      </c>
      <c r="N19" s="294">
        <v>35</v>
      </c>
    </row>
    <row r="20" spans="1:14" ht="15" customHeight="1">
      <c r="A20" s="294" t="s">
        <v>234</v>
      </c>
      <c r="B20" s="294">
        <v>5000</v>
      </c>
      <c r="C20" s="294">
        <v>4486</v>
      </c>
      <c r="D20" s="294">
        <v>2523</v>
      </c>
      <c r="E20" s="294">
        <v>2342</v>
      </c>
      <c r="F20" s="294">
        <v>495.5</v>
      </c>
      <c r="G20" s="294">
        <v>10.09</v>
      </c>
      <c r="H20" s="294">
        <v>1610</v>
      </c>
      <c r="I20" s="294">
        <v>1180</v>
      </c>
      <c r="J20" s="294">
        <v>170</v>
      </c>
      <c r="K20" s="294">
        <v>110</v>
      </c>
      <c r="L20" s="294">
        <v>95</v>
      </c>
      <c r="M20" s="294">
        <v>0</v>
      </c>
      <c r="N20" s="294">
        <v>50</v>
      </c>
    </row>
    <row r="21" spans="1:14" ht="15" customHeight="1">
      <c r="A21" s="294" t="s">
        <v>235</v>
      </c>
      <c r="B21" s="294">
        <v>3478</v>
      </c>
      <c r="C21" s="294">
        <v>3763</v>
      </c>
      <c r="D21" s="294">
        <v>1689</v>
      </c>
      <c r="E21" s="294">
        <v>1596</v>
      </c>
      <c r="F21" s="294">
        <v>2658.8</v>
      </c>
      <c r="G21" s="294">
        <v>1.31</v>
      </c>
      <c r="H21" s="294">
        <v>1330</v>
      </c>
      <c r="I21" s="294">
        <v>925</v>
      </c>
      <c r="J21" s="294">
        <v>220</v>
      </c>
      <c r="K21" s="294">
        <v>55</v>
      </c>
      <c r="L21" s="294">
        <v>75</v>
      </c>
      <c r="M21" s="294">
        <v>0</v>
      </c>
      <c r="N21" s="294">
        <v>55</v>
      </c>
    </row>
    <row r="22" spans="1:14" ht="15" customHeight="1">
      <c r="A22" s="294" t="s">
        <v>236</v>
      </c>
      <c r="B22" s="294">
        <v>5138</v>
      </c>
      <c r="C22" s="294">
        <v>5331</v>
      </c>
      <c r="D22" s="294">
        <v>2189</v>
      </c>
      <c r="E22" s="294">
        <v>2054</v>
      </c>
      <c r="F22" s="294">
        <v>1765.6</v>
      </c>
      <c r="G22" s="294">
        <v>2.91</v>
      </c>
      <c r="H22" s="294">
        <v>1385</v>
      </c>
      <c r="I22" s="294">
        <v>1015</v>
      </c>
      <c r="J22" s="294">
        <v>140</v>
      </c>
      <c r="K22" s="294">
        <v>55</v>
      </c>
      <c r="L22" s="294">
        <v>115</v>
      </c>
      <c r="M22" s="294">
        <v>0</v>
      </c>
      <c r="N22" s="294">
        <v>55</v>
      </c>
    </row>
    <row r="23" spans="1:14" ht="15" customHeight="1">
      <c r="A23" s="294" t="s">
        <v>237</v>
      </c>
      <c r="B23" s="294">
        <v>5725</v>
      </c>
      <c r="C23" s="294">
        <v>5840</v>
      </c>
      <c r="D23" s="294">
        <v>2336</v>
      </c>
      <c r="E23" s="294">
        <v>2245</v>
      </c>
      <c r="F23" s="294">
        <v>1831.8</v>
      </c>
      <c r="G23" s="294">
        <v>3.13</v>
      </c>
      <c r="H23" s="294">
        <v>2180</v>
      </c>
      <c r="I23" s="294">
        <v>1785</v>
      </c>
      <c r="J23" s="294">
        <v>225</v>
      </c>
      <c r="K23" s="294">
        <v>30</v>
      </c>
      <c r="L23" s="294">
        <v>80</v>
      </c>
      <c r="M23" s="294">
        <v>0</v>
      </c>
      <c r="N23" s="294">
        <v>65</v>
      </c>
    </row>
    <row r="24" spans="1:14" ht="15" customHeight="1">
      <c r="A24" s="294" t="s">
        <v>238</v>
      </c>
      <c r="B24" s="294">
        <v>4956</v>
      </c>
      <c r="C24" s="294">
        <v>4672</v>
      </c>
      <c r="D24" s="294">
        <v>2096</v>
      </c>
      <c r="E24" s="294">
        <v>1971</v>
      </c>
      <c r="F24" s="294">
        <v>752</v>
      </c>
      <c r="G24" s="294">
        <v>6.59</v>
      </c>
      <c r="H24" s="294">
        <v>1855</v>
      </c>
      <c r="I24" s="294">
        <v>1595</v>
      </c>
      <c r="J24" s="294">
        <v>155</v>
      </c>
      <c r="K24" s="294">
        <v>35</v>
      </c>
      <c r="L24" s="294">
        <v>20</v>
      </c>
      <c r="M24" s="294">
        <v>0</v>
      </c>
      <c r="N24" s="294">
        <v>50</v>
      </c>
    </row>
    <row r="25" spans="1:14" ht="15" customHeight="1">
      <c r="A25" s="294" t="s">
        <v>239</v>
      </c>
      <c r="B25" s="294">
        <v>5422</v>
      </c>
      <c r="C25" s="294">
        <v>5183</v>
      </c>
      <c r="D25" s="294">
        <v>2719</v>
      </c>
      <c r="E25" s="294">
        <v>2343</v>
      </c>
      <c r="F25" s="294">
        <v>271.8</v>
      </c>
      <c r="G25" s="294">
        <v>19.95</v>
      </c>
      <c r="H25" s="294">
        <v>2165</v>
      </c>
      <c r="I25" s="294">
        <v>1415</v>
      </c>
      <c r="J25" s="294">
        <v>265</v>
      </c>
      <c r="K25" s="294">
        <v>195</v>
      </c>
      <c r="L25" s="294">
        <v>235</v>
      </c>
      <c r="M25" s="294">
        <v>10</v>
      </c>
      <c r="N25" s="294">
        <v>45</v>
      </c>
    </row>
    <row r="26" spans="1:14" ht="15" customHeight="1">
      <c r="A26" s="294" t="s">
        <v>240</v>
      </c>
      <c r="B26" s="294">
        <v>5627</v>
      </c>
      <c r="C26" s="294">
        <v>4816</v>
      </c>
      <c r="D26" s="294">
        <v>2230</v>
      </c>
      <c r="E26" s="294">
        <v>2154</v>
      </c>
      <c r="F26" s="294">
        <v>37</v>
      </c>
      <c r="G26" s="294">
        <v>152.18</v>
      </c>
      <c r="H26" s="294">
        <v>2495</v>
      </c>
      <c r="I26" s="294">
        <v>2200</v>
      </c>
      <c r="J26" s="294">
        <v>170</v>
      </c>
      <c r="K26" s="294">
        <v>15</v>
      </c>
      <c r="L26" s="294">
        <v>10</v>
      </c>
      <c r="M26" s="294">
        <v>0</v>
      </c>
      <c r="N26" s="294">
        <v>100</v>
      </c>
    </row>
    <row r="27" spans="1:14" ht="15" customHeight="1">
      <c r="A27" s="294" t="s">
        <v>241</v>
      </c>
      <c r="B27" s="294">
        <v>5738</v>
      </c>
      <c r="C27" s="294">
        <v>5777</v>
      </c>
      <c r="D27" s="294">
        <v>2710</v>
      </c>
      <c r="E27" s="294">
        <v>2516</v>
      </c>
      <c r="F27" s="294">
        <v>532.6</v>
      </c>
      <c r="G27" s="294">
        <v>10.77</v>
      </c>
      <c r="H27" s="294">
        <v>2205</v>
      </c>
      <c r="I27" s="294">
        <v>1815</v>
      </c>
      <c r="J27" s="294">
        <v>230</v>
      </c>
      <c r="K27" s="294">
        <v>75</v>
      </c>
      <c r="L27" s="294">
        <v>20</v>
      </c>
      <c r="M27" s="294">
        <v>10</v>
      </c>
      <c r="N27" s="294">
        <v>60</v>
      </c>
    </row>
    <row r="28" spans="1:14" ht="15" customHeight="1">
      <c r="A28" s="294" t="s">
        <v>242</v>
      </c>
      <c r="B28" s="294">
        <v>3156</v>
      </c>
      <c r="C28" s="294">
        <v>3310</v>
      </c>
      <c r="D28" s="294">
        <v>1346</v>
      </c>
      <c r="E28" s="294">
        <v>1259</v>
      </c>
      <c r="F28" s="294">
        <v>23.9</v>
      </c>
      <c r="G28" s="294">
        <v>131.80000000000001</v>
      </c>
      <c r="H28" s="294">
        <v>1375</v>
      </c>
      <c r="I28" s="294">
        <v>1110</v>
      </c>
      <c r="J28" s="294">
        <v>170</v>
      </c>
      <c r="K28" s="294">
        <v>25</v>
      </c>
      <c r="L28" s="294">
        <v>40</v>
      </c>
      <c r="M28" s="294">
        <v>0</v>
      </c>
      <c r="N28" s="294">
        <v>35</v>
      </c>
    </row>
    <row r="29" spans="1:14" ht="15" customHeight="1">
      <c r="A29" s="294" t="s">
        <v>243</v>
      </c>
      <c r="B29" s="294">
        <v>3961</v>
      </c>
      <c r="C29" s="294">
        <v>4345</v>
      </c>
      <c r="D29" s="294">
        <v>1641</v>
      </c>
      <c r="E29" s="294">
        <v>1574</v>
      </c>
      <c r="F29" s="294">
        <v>127.5</v>
      </c>
      <c r="G29" s="294">
        <v>31.08</v>
      </c>
      <c r="H29" s="294">
        <v>1545</v>
      </c>
      <c r="I29" s="294">
        <v>1360</v>
      </c>
      <c r="J29" s="294">
        <v>110</v>
      </c>
      <c r="K29" s="294">
        <v>15</v>
      </c>
      <c r="L29" s="294">
        <v>0</v>
      </c>
      <c r="M29" s="294">
        <v>0</v>
      </c>
      <c r="N29" s="294">
        <v>45</v>
      </c>
    </row>
    <row r="30" spans="1:14" ht="15" customHeight="1">
      <c r="A30" s="294" t="s">
        <v>244</v>
      </c>
      <c r="B30" s="294">
        <v>3206</v>
      </c>
      <c r="C30" s="294">
        <v>3119</v>
      </c>
      <c r="D30" s="294">
        <v>1287</v>
      </c>
      <c r="E30" s="294">
        <v>1208</v>
      </c>
      <c r="F30" s="294">
        <v>66.5</v>
      </c>
      <c r="G30" s="294">
        <v>48.21</v>
      </c>
      <c r="H30" s="294">
        <v>1120</v>
      </c>
      <c r="I30" s="294">
        <v>940</v>
      </c>
      <c r="J30" s="294">
        <v>65</v>
      </c>
      <c r="K30" s="294">
        <v>0</v>
      </c>
      <c r="L30" s="294">
        <v>45</v>
      </c>
      <c r="M30" s="294">
        <v>0</v>
      </c>
      <c r="N30" s="294">
        <v>65</v>
      </c>
    </row>
    <row r="31" spans="1:14" ht="15" customHeight="1">
      <c r="A31" s="294" t="s">
        <v>245</v>
      </c>
      <c r="B31" s="294">
        <v>2867</v>
      </c>
      <c r="C31" s="294">
        <v>2794</v>
      </c>
      <c r="D31" s="294">
        <v>1328</v>
      </c>
      <c r="E31" s="294">
        <v>1235</v>
      </c>
      <c r="F31" s="294">
        <v>1078.5</v>
      </c>
      <c r="G31" s="294">
        <v>2.66</v>
      </c>
      <c r="H31" s="294">
        <v>1150</v>
      </c>
      <c r="I31" s="294">
        <v>875</v>
      </c>
      <c r="J31" s="294">
        <v>120</v>
      </c>
      <c r="K31" s="294">
        <v>65</v>
      </c>
      <c r="L31" s="294">
        <v>40</v>
      </c>
      <c r="M31" s="294">
        <v>0</v>
      </c>
      <c r="N31" s="294">
        <v>40</v>
      </c>
    </row>
    <row r="32" spans="1:14" ht="15" customHeight="1">
      <c r="A32" s="294" t="s">
        <v>246</v>
      </c>
      <c r="B32" s="294">
        <v>3985</v>
      </c>
      <c r="C32" s="294">
        <v>4034</v>
      </c>
      <c r="D32" s="294">
        <v>1960</v>
      </c>
      <c r="E32" s="294">
        <v>1788</v>
      </c>
      <c r="F32" s="294">
        <v>2562.6999999999998</v>
      </c>
      <c r="G32" s="294">
        <v>1.56</v>
      </c>
      <c r="H32" s="294">
        <v>1405</v>
      </c>
      <c r="I32" s="294">
        <v>1100</v>
      </c>
      <c r="J32" s="294">
        <v>150</v>
      </c>
      <c r="K32" s="294">
        <v>55</v>
      </c>
      <c r="L32" s="294">
        <v>80</v>
      </c>
      <c r="M32" s="294">
        <v>0</v>
      </c>
      <c r="N32" s="294">
        <v>20</v>
      </c>
    </row>
    <row r="33" spans="1:14" ht="15" customHeight="1">
      <c r="A33" s="294" t="s">
        <v>247</v>
      </c>
      <c r="B33" s="294">
        <v>4853</v>
      </c>
      <c r="C33" s="294">
        <v>4682</v>
      </c>
      <c r="D33" s="294">
        <v>2367</v>
      </c>
      <c r="E33" s="294">
        <v>2164</v>
      </c>
      <c r="F33" s="294">
        <v>1250.2</v>
      </c>
      <c r="G33" s="294">
        <v>3.88</v>
      </c>
      <c r="H33" s="294">
        <v>1690</v>
      </c>
      <c r="I33" s="294">
        <v>1360</v>
      </c>
      <c r="J33" s="294">
        <v>165</v>
      </c>
      <c r="K33" s="294">
        <v>40</v>
      </c>
      <c r="L33" s="294">
        <v>50</v>
      </c>
      <c r="M33" s="294">
        <v>0</v>
      </c>
      <c r="N33" s="294">
        <v>75</v>
      </c>
    </row>
    <row r="34" spans="1:14" ht="15" customHeight="1">
      <c r="A34" s="294" t="s">
        <v>248</v>
      </c>
      <c r="B34" s="294">
        <v>5302</v>
      </c>
      <c r="C34" s="294">
        <v>5498</v>
      </c>
      <c r="D34" s="294">
        <v>2496</v>
      </c>
      <c r="E34" s="294">
        <v>2321</v>
      </c>
      <c r="F34" s="294">
        <v>1094.8</v>
      </c>
      <c r="G34" s="294">
        <v>4.84</v>
      </c>
      <c r="H34" s="294">
        <v>2180</v>
      </c>
      <c r="I34" s="294">
        <v>1730</v>
      </c>
      <c r="J34" s="294">
        <v>275</v>
      </c>
      <c r="K34" s="294">
        <v>45</v>
      </c>
      <c r="L34" s="294">
        <v>60</v>
      </c>
      <c r="M34" s="294">
        <v>10</v>
      </c>
      <c r="N34" s="294">
        <v>65</v>
      </c>
    </row>
    <row r="35" spans="1:14" ht="15" customHeight="1">
      <c r="A35" s="294" t="s">
        <v>249</v>
      </c>
      <c r="B35" s="294">
        <v>1901</v>
      </c>
      <c r="C35" s="294">
        <v>1999</v>
      </c>
      <c r="D35" s="294">
        <v>968</v>
      </c>
      <c r="E35" s="294">
        <v>895</v>
      </c>
      <c r="F35" s="294">
        <v>2398.1</v>
      </c>
      <c r="G35" s="294">
        <v>0.79</v>
      </c>
      <c r="H35" s="294">
        <v>900</v>
      </c>
      <c r="I35" s="294">
        <v>725</v>
      </c>
      <c r="J35" s="294">
        <v>85</v>
      </c>
      <c r="K35" s="294">
        <v>15</v>
      </c>
      <c r="L35" s="294">
        <v>55</v>
      </c>
      <c r="M35" s="294">
        <v>10</v>
      </c>
      <c r="N35" s="294">
        <v>10</v>
      </c>
    </row>
    <row r="36" spans="1:14" ht="15" customHeight="1">
      <c r="A36" s="294" t="s">
        <v>250</v>
      </c>
      <c r="B36" s="294">
        <v>5327</v>
      </c>
      <c r="C36" s="294">
        <v>5121</v>
      </c>
      <c r="D36" s="294">
        <v>2601</v>
      </c>
      <c r="E36" s="294">
        <v>2366</v>
      </c>
      <c r="F36" s="294">
        <v>1084.2</v>
      </c>
      <c r="G36" s="294">
        <v>4.91</v>
      </c>
      <c r="H36" s="294">
        <v>2165</v>
      </c>
      <c r="I36" s="294">
        <v>1835</v>
      </c>
      <c r="J36" s="294">
        <v>180</v>
      </c>
      <c r="K36" s="294">
        <v>25</v>
      </c>
      <c r="L36" s="294">
        <v>35</v>
      </c>
      <c r="M36" s="294">
        <v>0</v>
      </c>
      <c r="N36" s="294">
        <v>90</v>
      </c>
    </row>
    <row r="37" spans="1:14" ht="15" customHeight="1">
      <c r="A37" s="294" t="s">
        <v>251</v>
      </c>
      <c r="B37" s="294">
        <v>4583</v>
      </c>
      <c r="C37" s="294">
        <v>4895</v>
      </c>
      <c r="D37" s="294">
        <v>1993</v>
      </c>
      <c r="E37" s="294">
        <v>1915</v>
      </c>
      <c r="F37" s="294">
        <v>2518.5</v>
      </c>
      <c r="G37" s="294">
        <v>1.82</v>
      </c>
      <c r="H37" s="294">
        <v>1740</v>
      </c>
      <c r="I37" s="294">
        <v>1495</v>
      </c>
      <c r="J37" s="294">
        <v>160</v>
      </c>
      <c r="K37" s="294">
        <v>15</v>
      </c>
      <c r="L37" s="294">
        <v>55</v>
      </c>
      <c r="M37" s="294">
        <v>0</v>
      </c>
      <c r="N37" s="294">
        <v>20</v>
      </c>
    </row>
    <row r="38" spans="1:14" ht="15" customHeight="1">
      <c r="A38" s="294" t="s">
        <v>252</v>
      </c>
      <c r="B38" s="294">
        <v>1972</v>
      </c>
      <c r="C38" s="294">
        <v>2029</v>
      </c>
      <c r="D38" s="294">
        <v>856</v>
      </c>
      <c r="E38" s="294">
        <v>838</v>
      </c>
      <c r="F38" s="294">
        <v>1748.8</v>
      </c>
      <c r="G38" s="294">
        <v>1.1299999999999999</v>
      </c>
      <c r="H38" s="294">
        <v>855</v>
      </c>
      <c r="I38" s="294">
        <v>695</v>
      </c>
      <c r="J38" s="294">
        <v>115</v>
      </c>
      <c r="K38" s="294">
        <v>0</v>
      </c>
      <c r="L38" s="294">
        <v>15</v>
      </c>
      <c r="M38" s="294">
        <v>0</v>
      </c>
      <c r="N38" s="294">
        <v>25</v>
      </c>
    </row>
    <row r="39" spans="1:14" ht="15" customHeight="1">
      <c r="A39" s="294" t="s">
        <v>253</v>
      </c>
      <c r="B39" s="294">
        <v>5316</v>
      </c>
      <c r="C39" s="294">
        <v>5075</v>
      </c>
      <c r="D39" s="294">
        <v>2136</v>
      </c>
      <c r="E39" s="294">
        <v>2043</v>
      </c>
      <c r="F39" s="294">
        <v>165.9</v>
      </c>
      <c r="G39" s="294">
        <v>32.049999999999997</v>
      </c>
      <c r="H39" s="294">
        <v>2095</v>
      </c>
      <c r="I39" s="294">
        <v>1840</v>
      </c>
      <c r="J39" s="294">
        <v>125</v>
      </c>
      <c r="K39" s="294">
        <v>25</v>
      </c>
      <c r="L39" s="294">
        <v>30</v>
      </c>
      <c r="M39" s="294">
        <v>0</v>
      </c>
      <c r="N39" s="294">
        <v>80</v>
      </c>
    </row>
    <row r="40" spans="1:14" ht="15" customHeight="1">
      <c r="A40" s="294" t="s">
        <v>254</v>
      </c>
      <c r="B40" s="294">
        <v>9454</v>
      </c>
      <c r="C40" s="294">
        <v>9442</v>
      </c>
      <c r="D40" s="294">
        <v>3799</v>
      </c>
      <c r="E40" s="294">
        <v>3561</v>
      </c>
      <c r="F40" s="294">
        <v>189.6</v>
      </c>
      <c r="G40" s="294">
        <v>49.85</v>
      </c>
      <c r="H40" s="294">
        <v>3800</v>
      </c>
      <c r="I40" s="294">
        <v>3275</v>
      </c>
      <c r="J40" s="294">
        <v>260</v>
      </c>
      <c r="K40" s="294">
        <v>30</v>
      </c>
      <c r="L40" s="294">
        <v>75</v>
      </c>
      <c r="M40" s="294">
        <v>0</v>
      </c>
      <c r="N40" s="294">
        <v>160</v>
      </c>
    </row>
    <row r="41" spans="1:14" ht="15" customHeight="1">
      <c r="A41" s="294" t="s">
        <v>255</v>
      </c>
      <c r="B41" s="294">
        <v>4197</v>
      </c>
      <c r="C41" s="294">
        <v>4204</v>
      </c>
      <c r="D41" s="294">
        <v>1719</v>
      </c>
      <c r="E41" s="294">
        <v>1622</v>
      </c>
      <c r="F41" s="294">
        <v>45.4</v>
      </c>
      <c r="G41" s="294">
        <v>92.39</v>
      </c>
      <c r="H41" s="294">
        <v>1625</v>
      </c>
      <c r="I41" s="294">
        <v>1425</v>
      </c>
      <c r="J41" s="294">
        <v>120</v>
      </c>
      <c r="K41" s="294">
        <v>15</v>
      </c>
      <c r="L41" s="294">
        <v>15</v>
      </c>
      <c r="M41" s="294">
        <v>0</v>
      </c>
      <c r="N41" s="294">
        <v>50</v>
      </c>
    </row>
    <row r="42" spans="1:14" ht="15" customHeight="1">
      <c r="A42" s="294" t="s">
        <v>256</v>
      </c>
      <c r="B42" s="294">
        <v>2930</v>
      </c>
      <c r="C42" s="294">
        <v>3023</v>
      </c>
      <c r="D42" s="294">
        <v>1233</v>
      </c>
      <c r="E42" s="294">
        <v>1159</v>
      </c>
      <c r="F42" s="294">
        <v>86.5</v>
      </c>
      <c r="G42" s="294">
        <v>33.89</v>
      </c>
      <c r="H42" s="294">
        <v>1185</v>
      </c>
      <c r="I42" s="294">
        <v>1015</v>
      </c>
      <c r="J42" s="294">
        <v>50</v>
      </c>
      <c r="K42" s="294">
        <v>0</v>
      </c>
      <c r="L42" s="294">
        <v>65</v>
      </c>
      <c r="M42" s="294">
        <v>0</v>
      </c>
      <c r="N42" s="294">
        <v>50</v>
      </c>
    </row>
    <row r="43" spans="1:14" ht="15" customHeight="1">
      <c r="A43" s="294" t="s">
        <v>257</v>
      </c>
      <c r="B43" s="294">
        <v>3813</v>
      </c>
      <c r="C43" s="294">
        <v>3376</v>
      </c>
      <c r="D43" s="294">
        <v>1855</v>
      </c>
      <c r="E43" s="294">
        <v>1598</v>
      </c>
      <c r="F43" s="294">
        <v>186.6</v>
      </c>
      <c r="G43" s="294">
        <v>20.43</v>
      </c>
      <c r="H43" s="294">
        <v>1710</v>
      </c>
      <c r="I43" s="294">
        <v>1440</v>
      </c>
      <c r="J43" s="294">
        <v>120</v>
      </c>
      <c r="K43" s="294">
        <v>70</v>
      </c>
      <c r="L43" s="294">
        <v>25</v>
      </c>
      <c r="M43" s="294">
        <v>0</v>
      </c>
      <c r="N43" s="294">
        <v>55</v>
      </c>
    </row>
    <row r="44" spans="1:14" ht="15" customHeight="1">
      <c r="A44" s="294" t="s">
        <v>258</v>
      </c>
      <c r="B44" s="294">
        <v>3883</v>
      </c>
      <c r="C44" s="294">
        <v>3610</v>
      </c>
      <c r="D44" s="294">
        <v>1508</v>
      </c>
      <c r="E44" s="294">
        <v>1435</v>
      </c>
      <c r="F44" s="294">
        <v>338.2</v>
      </c>
      <c r="G44" s="294">
        <v>11.48</v>
      </c>
      <c r="H44" s="294">
        <v>1580</v>
      </c>
      <c r="I44" s="294">
        <v>1355</v>
      </c>
      <c r="J44" s="294">
        <v>95</v>
      </c>
      <c r="K44" s="294">
        <v>10</v>
      </c>
      <c r="L44" s="294">
        <v>30</v>
      </c>
      <c r="M44" s="294">
        <v>0</v>
      </c>
      <c r="N44" s="294">
        <v>80</v>
      </c>
    </row>
    <row r="45" spans="1:14" ht="15" customHeight="1">
      <c r="A45" s="294" t="s">
        <v>259</v>
      </c>
      <c r="B45" s="294">
        <v>4235</v>
      </c>
      <c r="C45" s="294">
        <v>4037</v>
      </c>
      <c r="D45" s="294">
        <v>1664</v>
      </c>
      <c r="E45" s="294">
        <v>1592</v>
      </c>
      <c r="F45" s="294">
        <v>1051.5999999999999</v>
      </c>
      <c r="G45" s="294">
        <v>4.03</v>
      </c>
      <c r="H45" s="294">
        <v>1880</v>
      </c>
      <c r="I45" s="294">
        <v>1570</v>
      </c>
      <c r="J45" s="294">
        <v>130</v>
      </c>
      <c r="K45" s="294">
        <v>25</v>
      </c>
      <c r="L45" s="294">
        <v>50</v>
      </c>
      <c r="M45" s="294">
        <v>0</v>
      </c>
      <c r="N45" s="294">
        <v>100</v>
      </c>
    </row>
    <row r="46" spans="1:14" ht="15" customHeight="1">
      <c r="A46" s="294" t="s">
        <v>260</v>
      </c>
      <c r="B46" s="294">
        <v>4573</v>
      </c>
      <c r="C46" s="294">
        <v>4519</v>
      </c>
      <c r="D46" s="294">
        <v>1989</v>
      </c>
      <c r="E46" s="294">
        <v>1831</v>
      </c>
      <c r="F46" s="294">
        <v>2538.6999999999998</v>
      </c>
      <c r="G46" s="294">
        <v>1.8</v>
      </c>
      <c r="H46" s="294">
        <v>2140</v>
      </c>
      <c r="I46" s="294">
        <v>1840</v>
      </c>
      <c r="J46" s="294">
        <v>170</v>
      </c>
      <c r="K46" s="294">
        <v>30</v>
      </c>
      <c r="L46" s="294">
        <v>35</v>
      </c>
      <c r="M46" s="294">
        <v>0</v>
      </c>
      <c r="N46" s="294">
        <v>65</v>
      </c>
    </row>
    <row r="47" spans="1:14" ht="15" customHeight="1">
      <c r="A47" s="294" t="s">
        <v>261</v>
      </c>
      <c r="B47" s="294">
        <v>4557</v>
      </c>
      <c r="C47" s="294">
        <v>4074</v>
      </c>
      <c r="D47" s="294">
        <v>1825</v>
      </c>
      <c r="E47" s="294">
        <v>1730</v>
      </c>
      <c r="F47" s="294">
        <v>738.6</v>
      </c>
      <c r="G47" s="294">
        <v>6.17</v>
      </c>
      <c r="H47" s="294">
        <v>2045</v>
      </c>
      <c r="I47" s="294">
        <v>1760</v>
      </c>
      <c r="J47" s="294">
        <v>140</v>
      </c>
      <c r="K47" s="294">
        <v>35</v>
      </c>
      <c r="L47" s="294">
        <v>15</v>
      </c>
      <c r="M47" s="294">
        <v>0</v>
      </c>
      <c r="N47" s="294">
        <v>95</v>
      </c>
    </row>
    <row r="48" spans="1:14" ht="15" customHeight="1">
      <c r="A48" s="294" t="s">
        <v>262</v>
      </c>
      <c r="B48" s="294">
        <v>2945</v>
      </c>
      <c r="C48" s="294">
        <v>2664</v>
      </c>
      <c r="D48" s="294">
        <v>1197</v>
      </c>
      <c r="E48" s="294">
        <v>1129</v>
      </c>
      <c r="F48" s="294">
        <v>620.79999999999995</v>
      </c>
      <c r="G48" s="294">
        <v>4.74</v>
      </c>
      <c r="H48" s="294">
        <v>1230</v>
      </c>
      <c r="I48" s="294">
        <v>1060</v>
      </c>
      <c r="J48" s="294">
        <v>80</v>
      </c>
      <c r="K48" s="294">
        <v>15</v>
      </c>
      <c r="L48" s="294">
        <v>10</v>
      </c>
      <c r="M48" s="294">
        <v>0</v>
      </c>
      <c r="N48" s="294">
        <v>60</v>
      </c>
    </row>
    <row r="49" spans="1:14" ht="15" customHeight="1">
      <c r="A49" s="294" t="s">
        <v>263</v>
      </c>
      <c r="B49" s="294">
        <v>6647</v>
      </c>
      <c r="C49" s="294">
        <v>6095</v>
      </c>
      <c r="D49" s="294">
        <v>2656</v>
      </c>
      <c r="E49" s="294">
        <v>2531</v>
      </c>
      <c r="F49" s="294">
        <v>514.20000000000005</v>
      </c>
      <c r="G49" s="294">
        <v>12.93</v>
      </c>
      <c r="H49" s="294">
        <v>2665</v>
      </c>
      <c r="I49" s="294">
        <v>2325</v>
      </c>
      <c r="J49" s="294">
        <v>160</v>
      </c>
      <c r="K49" s="294">
        <v>10</v>
      </c>
      <c r="L49" s="294">
        <v>50</v>
      </c>
      <c r="M49" s="294">
        <v>0</v>
      </c>
      <c r="N49" s="294">
        <v>130</v>
      </c>
    </row>
    <row r="50" spans="1:14" ht="15" customHeight="1">
      <c r="A50" s="294" t="s">
        <v>264</v>
      </c>
      <c r="B50" s="294">
        <v>4627</v>
      </c>
      <c r="C50" s="294">
        <v>4617</v>
      </c>
      <c r="D50" s="294">
        <v>1960</v>
      </c>
      <c r="E50" s="294">
        <v>1861</v>
      </c>
      <c r="F50" s="294">
        <v>867.3</v>
      </c>
      <c r="G50" s="294">
        <v>5.33</v>
      </c>
      <c r="H50" s="294">
        <v>1725</v>
      </c>
      <c r="I50" s="294">
        <v>1490</v>
      </c>
      <c r="J50" s="294">
        <v>145</v>
      </c>
      <c r="K50" s="294">
        <v>10</v>
      </c>
      <c r="L50" s="294">
        <v>15</v>
      </c>
      <c r="M50" s="294">
        <v>0</v>
      </c>
      <c r="N50" s="294">
        <v>60</v>
      </c>
    </row>
    <row r="51" spans="1:14" ht="15" customHeight="1">
      <c r="A51" s="294" t="s">
        <v>265</v>
      </c>
      <c r="B51" s="294">
        <v>3073</v>
      </c>
      <c r="C51" s="294">
        <v>3024</v>
      </c>
      <c r="D51" s="294">
        <v>1222</v>
      </c>
      <c r="E51" s="294">
        <v>1170</v>
      </c>
      <c r="F51" s="294">
        <v>889.3</v>
      </c>
      <c r="G51" s="294">
        <v>3.46</v>
      </c>
      <c r="H51" s="294">
        <v>1390</v>
      </c>
      <c r="I51" s="294">
        <v>1230</v>
      </c>
      <c r="J51" s="294">
        <v>90</v>
      </c>
      <c r="K51" s="294">
        <v>15</v>
      </c>
      <c r="L51" s="294">
        <v>20</v>
      </c>
      <c r="M51" s="294">
        <v>0</v>
      </c>
      <c r="N51" s="294">
        <v>40</v>
      </c>
    </row>
    <row r="52" spans="1:14" ht="15" customHeight="1">
      <c r="A52" s="294" t="s">
        <v>266</v>
      </c>
      <c r="B52" s="294">
        <v>7075</v>
      </c>
      <c r="C52" s="294">
        <v>6673</v>
      </c>
      <c r="D52" s="294">
        <v>2954</v>
      </c>
      <c r="E52" s="294">
        <v>2800</v>
      </c>
      <c r="F52" s="294">
        <v>322.3</v>
      </c>
      <c r="G52" s="294">
        <v>21.96</v>
      </c>
      <c r="H52" s="294">
        <v>2750</v>
      </c>
      <c r="I52" s="294">
        <v>2350</v>
      </c>
      <c r="J52" s="294">
        <v>190</v>
      </c>
      <c r="K52" s="294">
        <v>20</v>
      </c>
      <c r="L52" s="294">
        <v>80</v>
      </c>
      <c r="M52" s="294">
        <v>0</v>
      </c>
      <c r="N52" s="294">
        <v>110</v>
      </c>
    </row>
    <row r="53" spans="1:14" ht="15" customHeight="1">
      <c r="A53" s="294" t="s">
        <v>267</v>
      </c>
      <c r="B53" s="294">
        <v>6823</v>
      </c>
      <c r="C53" s="294">
        <v>6667</v>
      </c>
      <c r="D53" s="294">
        <v>2852</v>
      </c>
      <c r="E53" s="294">
        <v>2652</v>
      </c>
      <c r="F53" s="294">
        <v>599.5</v>
      </c>
      <c r="G53" s="294">
        <v>11.38</v>
      </c>
      <c r="H53" s="294">
        <v>2615</v>
      </c>
      <c r="I53" s="294">
        <v>2245</v>
      </c>
      <c r="J53" s="294">
        <v>205</v>
      </c>
      <c r="K53" s="294">
        <v>20</v>
      </c>
      <c r="L53" s="294">
        <v>40</v>
      </c>
      <c r="M53" s="294">
        <v>0</v>
      </c>
      <c r="N53" s="294">
        <v>105</v>
      </c>
    </row>
    <row r="54" spans="1:14" ht="15" customHeight="1">
      <c r="A54" s="294" t="s">
        <v>268</v>
      </c>
      <c r="B54" s="294">
        <v>5570</v>
      </c>
      <c r="C54" s="294">
        <v>5218</v>
      </c>
      <c r="D54" s="294">
        <v>2376</v>
      </c>
      <c r="E54" s="294">
        <v>2228</v>
      </c>
      <c r="F54" s="294">
        <v>316.5</v>
      </c>
      <c r="G54" s="294">
        <v>17.600000000000001</v>
      </c>
      <c r="H54" s="294">
        <v>2295</v>
      </c>
      <c r="I54" s="294">
        <v>1960</v>
      </c>
      <c r="J54" s="294">
        <v>150</v>
      </c>
      <c r="K54" s="294">
        <v>15</v>
      </c>
      <c r="L54" s="294">
        <v>50</v>
      </c>
      <c r="M54" s="294">
        <v>0</v>
      </c>
      <c r="N54" s="294">
        <v>115</v>
      </c>
    </row>
    <row r="55" spans="1:14" ht="15" customHeight="1">
      <c r="A55" s="294" t="s">
        <v>269</v>
      </c>
      <c r="B55" s="294">
        <v>2471</v>
      </c>
      <c r="C55" s="294">
        <v>2463</v>
      </c>
      <c r="D55" s="294">
        <v>1089</v>
      </c>
      <c r="E55" s="294">
        <v>993</v>
      </c>
      <c r="F55" s="294">
        <v>19.600000000000001</v>
      </c>
      <c r="G55" s="294">
        <v>126.02</v>
      </c>
      <c r="H55" s="294">
        <v>830</v>
      </c>
      <c r="I55" s="294">
        <v>735</v>
      </c>
      <c r="J55" s="294">
        <v>40</v>
      </c>
      <c r="K55" s="294">
        <v>10</v>
      </c>
      <c r="L55" s="294">
        <v>25</v>
      </c>
      <c r="M55" s="294">
        <v>0</v>
      </c>
      <c r="N55" s="294">
        <v>30</v>
      </c>
    </row>
  </sheetData>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6F4D0-1A18-4249-8751-0E09D727D943}">
  <dimension ref="A1:BO63"/>
  <sheetViews>
    <sheetView tabSelected="1" zoomScaleNormal="100" workbookViewId="0">
      <pane ySplit="1" topLeftCell="A2" activePane="bottomLeft" state="frozen"/>
      <selection activeCell="AM1" sqref="AM1"/>
      <selection pane="bottomLeft" activeCell="F12" sqref="F11:F12"/>
    </sheetView>
  </sheetViews>
  <sheetFormatPr defaultRowHeight="15"/>
  <cols>
    <col min="1" max="1" width="16.5703125" style="4" customWidth="1"/>
    <col min="2" max="2" width="16.5703125" style="290" customWidth="1"/>
    <col min="3" max="3" width="16.5703125" style="200" customWidth="1"/>
    <col min="4" max="8" width="16.5703125" style="4" customWidth="1"/>
    <col min="9" max="9" width="16.5703125" style="291" customWidth="1"/>
    <col min="10" max="10" width="16.5703125" style="4" customWidth="1"/>
    <col min="11" max="11" width="16.5703125" style="200" customWidth="1"/>
    <col min="12" max="19" width="16.5703125" style="4" customWidth="1"/>
    <col min="20" max="20" width="16.5703125" style="200" customWidth="1"/>
    <col min="21" max="23" width="16.5703125" style="4" customWidth="1"/>
    <col min="24" max="24" width="16.5703125" style="200" customWidth="1"/>
    <col min="25" max="25" width="16.5703125" style="4" customWidth="1"/>
    <col min="26" max="26" width="16.5703125" style="200" customWidth="1"/>
    <col min="27" max="27" width="16.5703125" style="4" customWidth="1"/>
    <col min="28" max="28" width="16.5703125" style="200" customWidth="1"/>
    <col min="29" max="29" width="16.5703125" style="292" customWidth="1"/>
    <col min="30" max="31" width="16.5703125" style="4" customWidth="1"/>
    <col min="32" max="32" width="16.5703125" style="200" customWidth="1"/>
    <col min="33" max="39" width="16.5703125" style="4" customWidth="1"/>
    <col min="40" max="40" width="16.5703125" style="200" customWidth="1"/>
    <col min="41" max="44" width="16.5703125" style="4" customWidth="1"/>
    <col min="45" max="45" width="16.5703125" style="292" customWidth="1"/>
    <col min="46" max="46" width="16.5703125" style="200" customWidth="1"/>
    <col min="47" max="47" width="16.5703125" style="4" customWidth="1"/>
    <col min="48" max="48" width="16.5703125" style="200" customWidth="1"/>
    <col min="49" max="52" width="16.5703125" style="4" customWidth="1"/>
    <col min="53" max="53" width="16.5703125" style="200" customWidth="1"/>
    <col min="54" max="55" width="16.5703125" style="4" customWidth="1"/>
    <col min="56" max="56" width="16.5703125" style="200" customWidth="1"/>
    <col min="57" max="61" width="16.5703125" style="4" customWidth="1"/>
    <col min="62" max="62" width="16.5703125" style="200" customWidth="1"/>
    <col min="63" max="64" width="16.5703125" style="4" customWidth="1"/>
    <col min="65" max="67" width="16.5703125" style="291" customWidth="1"/>
    <col min="68" max="16384" width="9.140625" style="4"/>
  </cols>
  <sheetData>
    <row r="1" spans="1:67" ht="78" customHeight="1" thickTop="1" thickBot="1">
      <c r="A1" s="271" t="s">
        <v>34</v>
      </c>
      <c r="B1" s="272" t="s">
        <v>181</v>
      </c>
      <c r="C1" s="272" t="s">
        <v>156</v>
      </c>
      <c r="D1" s="181" t="s">
        <v>157</v>
      </c>
      <c r="E1" s="273" t="s">
        <v>158</v>
      </c>
      <c r="F1" s="117" t="s">
        <v>159</v>
      </c>
      <c r="G1" s="117" t="s">
        <v>160</v>
      </c>
      <c r="H1" s="117" t="s">
        <v>161</v>
      </c>
      <c r="I1" s="272" t="s">
        <v>162</v>
      </c>
      <c r="J1" s="181" t="s">
        <v>182</v>
      </c>
      <c r="K1" s="274" t="s">
        <v>183</v>
      </c>
      <c r="L1" s="181" t="s">
        <v>184</v>
      </c>
      <c r="M1" s="181" t="s">
        <v>185</v>
      </c>
      <c r="N1" s="275" t="s">
        <v>163</v>
      </c>
      <c r="O1" s="276" t="s">
        <v>164</v>
      </c>
      <c r="P1" s="277" t="s">
        <v>186</v>
      </c>
      <c r="Q1" s="278" t="s">
        <v>28</v>
      </c>
      <c r="R1" s="278" t="s">
        <v>187</v>
      </c>
      <c r="S1" s="278" t="s">
        <v>165</v>
      </c>
      <c r="T1" s="279" t="s">
        <v>26</v>
      </c>
      <c r="U1" s="278" t="s">
        <v>188</v>
      </c>
      <c r="V1" s="278" t="s">
        <v>189</v>
      </c>
      <c r="W1" s="117" t="s">
        <v>166</v>
      </c>
      <c r="X1" s="279" t="s">
        <v>167</v>
      </c>
      <c r="Y1" s="278" t="s">
        <v>190</v>
      </c>
      <c r="Z1" s="201" t="s">
        <v>168</v>
      </c>
      <c r="AA1" s="117" t="s">
        <v>182</v>
      </c>
      <c r="AB1" s="201" t="s">
        <v>191</v>
      </c>
      <c r="AC1" s="280" t="s">
        <v>192</v>
      </c>
      <c r="AD1" s="278" t="s">
        <v>64</v>
      </c>
      <c r="AE1" s="278" t="s">
        <v>193</v>
      </c>
      <c r="AF1" s="279" t="s">
        <v>62</v>
      </c>
      <c r="AG1" s="278" t="s">
        <v>194</v>
      </c>
      <c r="AH1" s="278" t="s">
        <v>195</v>
      </c>
      <c r="AI1" s="117" t="s">
        <v>169</v>
      </c>
      <c r="AJ1" s="279" t="s">
        <v>170</v>
      </c>
      <c r="AK1" s="281" t="s">
        <v>196</v>
      </c>
      <c r="AL1" s="278" t="s">
        <v>71</v>
      </c>
      <c r="AM1" s="278" t="s">
        <v>197</v>
      </c>
      <c r="AN1" s="279" t="s">
        <v>171</v>
      </c>
      <c r="AO1" s="278" t="s">
        <v>198</v>
      </c>
      <c r="AP1" s="278" t="s">
        <v>199</v>
      </c>
      <c r="AQ1" s="117" t="s">
        <v>172</v>
      </c>
      <c r="AR1" s="273" t="s">
        <v>173</v>
      </c>
      <c r="AS1" s="271" t="s">
        <v>200</v>
      </c>
      <c r="AT1" s="282" t="s">
        <v>174</v>
      </c>
      <c r="AU1" s="273" t="s">
        <v>201</v>
      </c>
      <c r="AV1" s="201" t="s">
        <v>175</v>
      </c>
      <c r="AW1" s="117" t="s">
        <v>202</v>
      </c>
      <c r="AX1" s="117" t="s">
        <v>203</v>
      </c>
      <c r="AY1" s="117" t="s">
        <v>204</v>
      </c>
      <c r="AZ1" s="273" t="s">
        <v>205</v>
      </c>
      <c r="BA1" s="282" t="s">
        <v>206</v>
      </c>
      <c r="BB1" s="117" t="s">
        <v>207</v>
      </c>
      <c r="BC1" s="273" t="s">
        <v>208</v>
      </c>
      <c r="BD1" s="282" t="s">
        <v>209</v>
      </c>
      <c r="BE1" s="117" t="s">
        <v>210</v>
      </c>
      <c r="BF1" s="117" t="s">
        <v>211</v>
      </c>
      <c r="BG1" s="117" t="s">
        <v>212</v>
      </c>
      <c r="BH1" s="273" t="s">
        <v>213</v>
      </c>
      <c r="BI1" s="273" t="s">
        <v>176</v>
      </c>
      <c r="BJ1" s="201" t="s">
        <v>177</v>
      </c>
      <c r="BK1" s="201" t="s">
        <v>214</v>
      </c>
      <c r="BL1" s="271" t="s">
        <v>178</v>
      </c>
      <c r="BM1" s="283" t="s">
        <v>179</v>
      </c>
      <c r="BN1" s="283" t="s">
        <v>215</v>
      </c>
      <c r="BO1" s="283" t="s">
        <v>216</v>
      </c>
    </row>
    <row r="2" spans="1:67" s="285" customFormat="1" ht="15.75" thickTop="1">
      <c r="A2" s="284"/>
      <c r="B2" s="221">
        <v>10000</v>
      </c>
      <c r="C2" s="223">
        <v>10000</v>
      </c>
      <c r="D2" s="225"/>
      <c r="E2" s="227"/>
      <c r="F2" s="228"/>
      <c r="G2" s="228"/>
      <c r="H2" s="228"/>
      <c r="I2" s="229">
        <v>100010000</v>
      </c>
      <c r="J2" s="225">
        <v>10000</v>
      </c>
      <c r="K2" s="231">
        <v>1</v>
      </c>
      <c r="L2" s="232">
        <v>931.56</v>
      </c>
      <c r="M2" s="234">
        <v>93156</v>
      </c>
      <c r="N2" s="235">
        <v>804.79</v>
      </c>
      <c r="O2" s="295">
        <v>80479</v>
      </c>
      <c r="P2" s="232">
        <v>212579</v>
      </c>
      <c r="Q2" s="228">
        <v>205955</v>
      </c>
      <c r="R2" s="228">
        <v>205955</v>
      </c>
      <c r="S2" s="228">
        <v>196954</v>
      </c>
      <c r="T2" s="236">
        <v>181113</v>
      </c>
      <c r="U2" s="234">
        <v>4161</v>
      </c>
      <c r="V2" s="237">
        <v>1.9964686351466764E-2</v>
      </c>
      <c r="W2" s="239">
        <v>181112.98003531364</v>
      </c>
      <c r="X2" s="240">
        <v>0.13716298664369758</v>
      </c>
      <c r="Y2" s="232">
        <v>228.2</v>
      </c>
      <c r="Z2" s="231">
        <v>255.9</v>
      </c>
      <c r="AA2" s="225">
        <v>10000</v>
      </c>
      <c r="AB2" s="231">
        <v>1</v>
      </c>
      <c r="AC2" s="241">
        <v>97429</v>
      </c>
      <c r="AD2" s="228">
        <v>92353</v>
      </c>
      <c r="AE2" s="244">
        <v>92353</v>
      </c>
      <c r="AF2" s="236">
        <v>75860</v>
      </c>
      <c r="AG2" s="244">
        <v>5076</v>
      </c>
      <c r="AH2" s="237">
        <v>5.4963022316546296E-2</v>
      </c>
      <c r="AI2" s="246">
        <v>16493</v>
      </c>
      <c r="AJ2" s="247">
        <v>0.21741365673609281</v>
      </c>
      <c r="AK2" s="232">
        <v>89999</v>
      </c>
      <c r="AL2" s="228">
        <v>85015</v>
      </c>
      <c r="AM2" s="244">
        <v>85015</v>
      </c>
      <c r="AN2" s="236">
        <v>70709</v>
      </c>
      <c r="AO2" s="244">
        <v>4984</v>
      </c>
      <c r="AP2" s="237">
        <v>5.8624948538493205E-2</v>
      </c>
      <c r="AQ2" s="248">
        <v>14306</v>
      </c>
      <c r="AR2" s="249">
        <v>0.20232219378014113</v>
      </c>
      <c r="AS2" s="221">
        <v>0.96611061015930266</v>
      </c>
      <c r="AT2" s="250">
        <v>1.0563625293554841</v>
      </c>
      <c r="AU2" s="232">
        <v>81745</v>
      </c>
      <c r="AV2" s="251">
        <v>97920</v>
      </c>
      <c r="AW2" s="232">
        <v>65255</v>
      </c>
      <c r="AX2" s="232">
        <v>7235</v>
      </c>
      <c r="AY2" s="234">
        <v>72490</v>
      </c>
      <c r="AZ2" s="237">
        <v>0.88678206618141786</v>
      </c>
      <c r="BA2" s="223">
        <v>0.99975430234658158</v>
      </c>
      <c r="BB2" s="232">
        <v>2580</v>
      </c>
      <c r="BC2" s="237">
        <v>3.1561563398372988E-2</v>
      </c>
      <c r="BD2" s="223">
        <v>0.99878365184724638</v>
      </c>
      <c r="BE2" s="232">
        <v>3715</v>
      </c>
      <c r="BF2" s="232">
        <v>130</v>
      </c>
      <c r="BG2" s="234">
        <v>3845</v>
      </c>
      <c r="BH2" s="237">
        <v>4.7036515994862069E-2</v>
      </c>
      <c r="BI2" s="225">
        <v>1.0007769360608951</v>
      </c>
      <c r="BJ2" s="254">
        <v>2820</v>
      </c>
      <c r="BK2" s="234" t="s">
        <v>32</v>
      </c>
      <c r="BL2" s="256" t="s">
        <v>32</v>
      </c>
      <c r="BM2" s="257" t="s">
        <v>32</v>
      </c>
      <c r="BN2" s="258"/>
      <c r="BO2" s="259"/>
    </row>
    <row r="3" spans="1:67" s="285" customFormat="1">
      <c r="A3" s="113" t="s">
        <v>44</v>
      </c>
      <c r="B3" s="19">
        <v>10001</v>
      </c>
      <c r="C3" s="178">
        <v>10001</v>
      </c>
      <c r="D3" s="18"/>
      <c r="E3" s="20"/>
      <c r="F3" s="21"/>
      <c r="G3" s="21"/>
      <c r="H3" s="21"/>
      <c r="I3" s="182">
        <v>100010001</v>
      </c>
      <c r="J3" s="25">
        <v>10001</v>
      </c>
      <c r="K3" s="194">
        <v>1</v>
      </c>
      <c r="L3" s="205">
        <v>10.15</v>
      </c>
      <c r="M3" s="25">
        <v>1015</v>
      </c>
      <c r="N3" s="185">
        <v>10.1</v>
      </c>
      <c r="O3" s="23">
        <v>1010</v>
      </c>
      <c r="P3" s="205">
        <v>1643</v>
      </c>
      <c r="Q3" s="21">
        <v>1734</v>
      </c>
      <c r="R3" s="205">
        <v>1734</v>
      </c>
      <c r="S3" s="21">
        <v>2064</v>
      </c>
      <c r="T3" s="188">
        <v>2004</v>
      </c>
      <c r="U3" s="25">
        <v>-91</v>
      </c>
      <c r="V3" s="202">
        <v>-5.2479815455593999E-2</v>
      </c>
      <c r="W3" s="24">
        <v>2004.0524798154556</v>
      </c>
      <c r="X3" s="191">
        <v>-0.1347305389221557</v>
      </c>
      <c r="Y3" s="205">
        <v>161.9</v>
      </c>
      <c r="Z3" s="194">
        <v>171.7</v>
      </c>
      <c r="AA3" s="25">
        <v>10001</v>
      </c>
      <c r="AB3" s="194">
        <v>1</v>
      </c>
      <c r="AC3" s="206">
        <v>764</v>
      </c>
      <c r="AD3" s="21">
        <v>719</v>
      </c>
      <c r="AE3" s="207">
        <v>719</v>
      </c>
      <c r="AF3" s="188">
        <v>760</v>
      </c>
      <c r="AG3" s="207">
        <v>45</v>
      </c>
      <c r="AH3" s="202">
        <v>6.258692628650904E-2</v>
      </c>
      <c r="AI3" s="130">
        <v>-41</v>
      </c>
      <c r="AJ3" s="131">
        <v>-5.3947368421052633E-2</v>
      </c>
      <c r="AK3" s="205">
        <v>705</v>
      </c>
      <c r="AL3" s="21">
        <v>698</v>
      </c>
      <c r="AM3" s="207">
        <v>698</v>
      </c>
      <c r="AN3" s="188">
        <v>742</v>
      </c>
      <c r="AO3" s="207">
        <v>7</v>
      </c>
      <c r="AP3" s="202">
        <v>1.0028653295128941E-2</v>
      </c>
      <c r="AQ3" s="132">
        <v>-44</v>
      </c>
      <c r="AR3" s="133">
        <v>-5.9299191374663072E-2</v>
      </c>
      <c r="AS3" s="19">
        <v>0.69458128078817738</v>
      </c>
      <c r="AT3" s="197">
        <v>0.69108910891089104</v>
      </c>
      <c r="AU3" s="205">
        <v>585</v>
      </c>
      <c r="AV3" s="22">
        <v>680</v>
      </c>
      <c r="AW3" s="205">
        <v>505</v>
      </c>
      <c r="AX3" s="205">
        <v>40</v>
      </c>
      <c r="AY3" s="25">
        <v>545</v>
      </c>
      <c r="AZ3" s="202">
        <v>0.93162393162393164</v>
      </c>
      <c r="BA3" s="178">
        <v>1.0503088293392691</v>
      </c>
      <c r="BB3" s="205">
        <v>20</v>
      </c>
      <c r="BC3" s="202">
        <v>3.4188034188034191E-2</v>
      </c>
      <c r="BD3" s="178">
        <v>1.0818998160770312</v>
      </c>
      <c r="BE3" s="205">
        <v>10</v>
      </c>
      <c r="BF3" s="205">
        <v>0</v>
      </c>
      <c r="BG3" s="25">
        <v>10</v>
      </c>
      <c r="BH3" s="202">
        <v>1.7094017094017096E-2</v>
      </c>
      <c r="BI3" s="18">
        <v>0.36370249136206584</v>
      </c>
      <c r="BJ3" s="208">
        <v>10</v>
      </c>
      <c r="BK3" s="25" t="s">
        <v>4</v>
      </c>
      <c r="BL3" s="113" t="s">
        <v>4</v>
      </c>
      <c r="BM3" s="115" t="s">
        <v>3</v>
      </c>
      <c r="BN3" s="209"/>
      <c r="BO3" s="209"/>
    </row>
    <row r="4" spans="1:67" s="285" customFormat="1">
      <c r="A4" s="113" t="s">
        <v>49</v>
      </c>
      <c r="B4" s="19">
        <v>10002</v>
      </c>
      <c r="C4" s="178">
        <v>10002</v>
      </c>
      <c r="D4" s="18"/>
      <c r="E4" s="20"/>
      <c r="F4" s="21"/>
      <c r="G4" s="21"/>
      <c r="H4" s="21"/>
      <c r="I4" s="182">
        <v>100010002</v>
      </c>
      <c r="J4" s="25">
        <v>10002</v>
      </c>
      <c r="K4" s="194">
        <v>1</v>
      </c>
      <c r="L4" s="205">
        <v>1.96</v>
      </c>
      <c r="M4" s="25">
        <v>196</v>
      </c>
      <c r="N4" s="185">
        <v>1.98</v>
      </c>
      <c r="O4" s="23">
        <v>198</v>
      </c>
      <c r="P4" s="205">
        <v>4451</v>
      </c>
      <c r="Q4" s="21">
        <v>4538</v>
      </c>
      <c r="R4" s="205">
        <v>4538</v>
      </c>
      <c r="S4" s="21">
        <v>4860</v>
      </c>
      <c r="T4" s="188">
        <v>4942</v>
      </c>
      <c r="U4" s="25">
        <v>-87</v>
      </c>
      <c r="V4" s="202">
        <v>-1.9171441163508152E-2</v>
      </c>
      <c r="W4" s="24">
        <v>4942.019171441164</v>
      </c>
      <c r="X4" s="191">
        <v>-8.174828004856334E-2</v>
      </c>
      <c r="Y4" s="205">
        <v>2266.5</v>
      </c>
      <c r="Z4" s="194">
        <v>2288.5</v>
      </c>
      <c r="AA4" s="25">
        <v>10002</v>
      </c>
      <c r="AB4" s="194">
        <v>1</v>
      </c>
      <c r="AC4" s="206">
        <v>2271</v>
      </c>
      <c r="AD4" s="21">
        <v>2318</v>
      </c>
      <c r="AE4" s="207">
        <v>2318</v>
      </c>
      <c r="AF4" s="188">
        <v>2306</v>
      </c>
      <c r="AG4" s="207">
        <v>-47</v>
      </c>
      <c r="AH4" s="202">
        <v>-2.0276100086281276E-2</v>
      </c>
      <c r="AI4" s="130">
        <v>12</v>
      </c>
      <c r="AJ4" s="131">
        <v>5.2038161318300087E-3</v>
      </c>
      <c r="AK4" s="205">
        <v>2066</v>
      </c>
      <c r="AL4" s="21">
        <v>2131</v>
      </c>
      <c r="AM4" s="207">
        <v>2131</v>
      </c>
      <c r="AN4" s="188">
        <v>2136</v>
      </c>
      <c r="AO4" s="207">
        <v>-65</v>
      </c>
      <c r="AP4" s="202">
        <v>-3.0502111684655091E-2</v>
      </c>
      <c r="AQ4" s="132">
        <v>-5</v>
      </c>
      <c r="AR4" s="133">
        <v>-2.3408239700374533E-3</v>
      </c>
      <c r="AS4" s="19">
        <v>10.540816326530612</v>
      </c>
      <c r="AT4" s="197">
        <v>10.762626262626263</v>
      </c>
      <c r="AU4" s="205">
        <v>1380</v>
      </c>
      <c r="AV4" s="22">
        <v>1885</v>
      </c>
      <c r="AW4" s="205">
        <v>1075</v>
      </c>
      <c r="AX4" s="205">
        <v>130</v>
      </c>
      <c r="AY4" s="25">
        <v>1205</v>
      </c>
      <c r="AZ4" s="202">
        <v>0.87318840579710144</v>
      </c>
      <c r="BA4" s="178">
        <v>0.98442886786595429</v>
      </c>
      <c r="BB4" s="205">
        <v>65</v>
      </c>
      <c r="BC4" s="202">
        <v>4.710144927536232E-2</v>
      </c>
      <c r="BD4" s="178">
        <v>1.4905521922583012</v>
      </c>
      <c r="BE4" s="205">
        <v>75</v>
      </c>
      <c r="BF4" s="205">
        <v>0</v>
      </c>
      <c r="BG4" s="25">
        <v>75</v>
      </c>
      <c r="BH4" s="202">
        <v>5.434782608695652E-2</v>
      </c>
      <c r="BI4" s="18">
        <v>1.1563367252543941</v>
      </c>
      <c r="BJ4" s="208">
        <v>30</v>
      </c>
      <c r="BK4" s="25" t="s">
        <v>4</v>
      </c>
      <c r="BL4" s="113" t="s">
        <v>4</v>
      </c>
      <c r="BM4" s="115" t="s">
        <v>4</v>
      </c>
      <c r="BN4" s="209" t="s">
        <v>296</v>
      </c>
      <c r="BO4" s="209"/>
    </row>
    <row r="5" spans="1:67" s="285" customFormat="1">
      <c r="A5" s="113" t="s">
        <v>50</v>
      </c>
      <c r="B5" s="19">
        <v>10003.01</v>
      </c>
      <c r="C5" s="178">
        <v>10003.01</v>
      </c>
      <c r="D5" s="18"/>
      <c r="E5" s="20"/>
      <c r="F5" s="21"/>
      <c r="G5" s="21"/>
      <c r="H5" s="21"/>
      <c r="I5" s="182">
        <v>100010003.01000001</v>
      </c>
      <c r="J5" s="25">
        <v>10003.01</v>
      </c>
      <c r="K5" s="194">
        <v>1</v>
      </c>
      <c r="L5" s="205">
        <v>1.62</v>
      </c>
      <c r="M5" s="25">
        <v>162</v>
      </c>
      <c r="N5" s="185">
        <v>1.62</v>
      </c>
      <c r="O5" s="23">
        <v>162</v>
      </c>
      <c r="P5" s="205">
        <v>4151</v>
      </c>
      <c r="Q5" s="21">
        <v>4223</v>
      </c>
      <c r="R5" s="205">
        <v>4223</v>
      </c>
      <c r="S5" s="21">
        <v>4385</v>
      </c>
      <c r="T5" s="188">
        <v>4586</v>
      </c>
      <c r="U5" s="25">
        <v>-72</v>
      </c>
      <c r="V5" s="202">
        <v>-1.7049490883258345E-2</v>
      </c>
      <c r="W5" s="24">
        <v>4586.0170494908834</v>
      </c>
      <c r="X5" s="191">
        <v>-7.9153946794592242E-2</v>
      </c>
      <c r="Y5" s="205">
        <v>2569</v>
      </c>
      <c r="Z5" s="194">
        <v>2612.3000000000002</v>
      </c>
      <c r="AA5" s="25">
        <v>10003.01</v>
      </c>
      <c r="AB5" s="194">
        <v>1</v>
      </c>
      <c r="AC5" s="206">
        <v>2298</v>
      </c>
      <c r="AD5" s="21">
        <v>2144</v>
      </c>
      <c r="AE5" s="207">
        <v>2144</v>
      </c>
      <c r="AF5" s="188">
        <v>2141</v>
      </c>
      <c r="AG5" s="207">
        <v>154</v>
      </c>
      <c r="AH5" s="202">
        <v>7.1828358208955223E-2</v>
      </c>
      <c r="AI5" s="130">
        <v>3</v>
      </c>
      <c r="AJ5" s="131">
        <v>1.4012143858010276E-3</v>
      </c>
      <c r="AK5" s="205">
        <v>2061</v>
      </c>
      <c r="AL5" s="21">
        <v>1931</v>
      </c>
      <c r="AM5" s="207">
        <v>1931</v>
      </c>
      <c r="AN5" s="188">
        <v>1975</v>
      </c>
      <c r="AO5" s="207">
        <v>130</v>
      </c>
      <c r="AP5" s="202">
        <v>6.7322630761263588E-2</v>
      </c>
      <c r="AQ5" s="132">
        <v>-44</v>
      </c>
      <c r="AR5" s="133">
        <v>-2.2278481012658228E-2</v>
      </c>
      <c r="AS5" s="19">
        <v>12.722222222222221</v>
      </c>
      <c r="AT5" s="197">
        <v>11.919753086419753</v>
      </c>
      <c r="AU5" s="205">
        <v>1470</v>
      </c>
      <c r="AV5" s="22">
        <v>1830</v>
      </c>
      <c r="AW5" s="205">
        <v>1130</v>
      </c>
      <c r="AX5" s="205">
        <v>175</v>
      </c>
      <c r="AY5" s="25">
        <v>1305</v>
      </c>
      <c r="AZ5" s="202">
        <v>0.88775510204081631</v>
      </c>
      <c r="BA5" s="178">
        <v>1.0008512988058809</v>
      </c>
      <c r="BB5" s="205">
        <v>65</v>
      </c>
      <c r="BC5" s="202">
        <v>4.4217687074829932E-2</v>
      </c>
      <c r="BD5" s="178">
        <v>1.3992938947730991</v>
      </c>
      <c r="BE5" s="205">
        <v>80</v>
      </c>
      <c r="BF5" s="205">
        <v>0</v>
      </c>
      <c r="BG5" s="25">
        <v>80</v>
      </c>
      <c r="BH5" s="202">
        <v>5.4421768707482991E-2</v>
      </c>
      <c r="BI5" s="18">
        <v>1.157909972499638</v>
      </c>
      <c r="BJ5" s="208">
        <v>20</v>
      </c>
      <c r="BK5" s="25" t="s">
        <v>4</v>
      </c>
      <c r="BL5" s="113" t="s">
        <v>4</v>
      </c>
      <c r="BM5" s="115" t="s">
        <v>4</v>
      </c>
      <c r="BN5" s="209" t="s">
        <v>296</v>
      </c>
      <c r="BO5" s="209"/>
    </row>
    <row r="6" spans="1:67" s="285" customFormat="1">
      <c r="A6" s="113" t="s">
        <v>39</v>
      </c>
      <c r="B6" s="19">
        <v>10003.02</v>
      </c>
      <c r="C6" s="178">
        <v>10003.02</v>
      </c>
      <c r="D6" s="18"/>
      <c r="E6" s="20"/>
      <c r="F6" s="21"/>
      <c r="G6" s="21"/>
      <c r="H6" s="21"/>
      <c r="I6" s="182">
        <v>100010003.02</v>
      </c>
      <c r="J6" s="25">
        <v>10003.02</v>
      </c>
      <c r="K6" s="194">
        <v>1</v>
      </c>
      <c r="L6" s="205">
        <v>1.97</v>
      </c>
      <c r="M6" s="25">
        <v>197</v>
      </c>
      <c r="N6" s="185">
        <v>1.96</v>
      </c>
      <c r="O6" s="23">
        <v>196</v>
      </c>
      <c r="P6" s="205">
        <v>4666</v>
      </c>
      <c r="Q6" s="21">
        <v>4710</v>
      </c>
      <c r="R6" s="205">
        <v>4710</v>
      </c>
      <c r="S6" s="21">
        <v>4920</v>
      </c>
      <c r="T6" s="188">
        <v>5004</v>
      </c>
      <c r="U6" s="25">
        <v>-44</v>
      </c>
      <c r="V6" s="202">
        <v>-9.3418259023354561E-3</v>
      </c>
      <c r="W6" s="24">
        <v>5004.0093418259021</v>
      </c>
      <c r="X6" s="191">
        <v>-5.8752997601918468E-2</v>
      </c>
      <c r="Y6" s="205">
        <v>2366.6999999999998</v>
      </c>
      <c r="Z6" s="194">
        <v>2399.6</v>
      </c>
      <c r="AA6" s="25">
        <v>10003.02</v>
      </c>
      <c r="AB6" s="194">
        <v>1</v>
      </c>
      <c r="AC6" s="206">
        <v>2479</v>
      </c>
      <c r="AD6" s="21">
        <v>2418</v>
      </c>
      <c r="AE6" s="207">
        <v>2418</v>
      </c>
      <c r="AF6" s="188">
        <v>2267</v>
      </c>
      <c r="AG6" s="207">
        <v>61</v>
      </c>
      <c r="AH6" s="202">
        <v>2.5227460711331678E-2</v>
      </c>
      <c r="AI6" s="130">
        <v>151</v>
      </c>
      <c r="AJ6" s="131">
        <v>6.6607851786501984E-2</v>
      </c>
      <c r="AK6" s="205">
        <v>2268</v>
      </c>
      <c r="AL6" s="21">
        <v>2225</v>
      </c>
      <c r="AM6" s="207">
        <v>2225</v>
      </c>
      <c r="AN6" s="188">
        <v>2110</v>
      </c>
      <c r="AO6" s="207">
        <v>43</v>
      </c>
      <c r="AP6" s="202">
        <v>1.9325842696629212E-2</v>
      </c>
      <c r="AQ6" s="132">
        <v>115</v>
      </c>
      <c r="AR6" s="133">
        <v>5.4502369668246446E-2</v>
      </c>
      <c r="AS6" s="19">
        <v>11.51269035532995</v>
      </c>
      <c r="AT6" s="197">
        <v>11.352040816326531</v>
      </c>
      <c r="AU6" s="205">
        <v>1610</v>
      </c>
      <c r="AV6" s="22">
        <v>2265</v>
      </c>
      <c r="AW6" s="205">
        <v>1190</v>
      </c>
      <c r="AX6" s="205">
        <v>185</v>
      </c>
      <c r="AY6" s="25">
        <v>1375</v>
      </c>
      <c r="AZ6" s="202">
        <v>0.85403726708074534</v>
      </c>
      <c r="BA6" s="178">
        <v>0.96283795612259904</v>
      </c>
      <c r="BB6" s="205">
        <v>80</v>
      </c>
      <c r="BC6" s="202">
        <v>4.9689440993788817E-2</v>
      </c>
      <c r="BD6" s="178">
        <v>1.5724506643604055</v>
      </c>
      <c r="BE6" s="205">
        <v>95</v>
      </c>
      <c r="BF6" s="205">
        <v>0</v>
      </c>
      <c r="BG6" s="25">
        <v>95</v>
      </c>
      <c r="BH6" s="202">
        <v>5.9006211180124224E-2</v>
      </c>
      <c r="BI6" s="18">
        <v>1.2554513017047708</v>
      </c>
      <c r="BJ6" s="208">
        <v>60</v>
      </c>
      <c r="BK6" s="25" t="s">
        <v>4</v>
      </c>
      <c r="BL6" s="113" t="s">
        <v>4</v>
      </c>
      <c r="BM6" s="115" t="s">
        <v>4</v>
      </c>
      <c r="BN6" s="209" t="s">
        <v>296</v>
      </c>
      <c r="BO6" s="209" t="s">
        <v>40</v>
      </c>
    </row>
    <row r="7" spans="1:67" s="286" customFormat="1">
      <c r="A7" s="113" t="s">
        <v>45</v>
      </c>
      <c r="B7" s="19">
        <v>10004.01</v>
      </c>
      <c r="C7" s="178">
        <v>10004</v>
      </c>
      <c r="D7" s="18"/>
      <c r="E7" s="20"/>
      <c r="F7" s="21"/>
      <c r="G7" s="21"/>
      <c r="H7" s="21"/>
      <c r="I7" s="182">
        <v>100010004</v>
      </c>
      <c r="J7" s="25">
        <v>10004</v>
      </c>
      <c r="K7" s="194">
        <v>0.47764968000000002</v>
      </c>
      <c r="L7" s="205">
        <v>5.85</v>
      </c>
      <c r="M7" s="25">
        <v>585</v>
      </c>
      <c r="N7" s="185">
        <v>9.19</v>
      </c>
      <c r="O7" s="23">
        <v>919</v>
      </c>
      <c r="P7" s="205">
        <v>4040</v>
      </c>
      <c r="Q7" s="21">
        <v>7893</v>
      </c>
      <c r="R7" s="205">
        <v>3776</v>
      </c>
      <c r="S7" s="21">
        <v>7505</v>
      </c>
      <c r="T7" s="188">
        <v>7278</v>
      </c>
      <c r="U7" s="25">
        <v>264</v>
      </c>
      <c r="V7" s="202">
        <v>6.991525423728813E-2</v>
      </c>
      <c r="W7" s="24">
        <v>7277.9300847457625</v>
      </c>
      <c r="X7" s="191">
        <v>8.4501236603462496E-2</v>
      </c>
      <c r="Y7" s="205">
        <v>690.6</v>
      </c>
      <c r="Z7" s="194">
        <v>858.8</v>
      </c>
      <c r="AA7" s="25">
        <v>10004</v>
      </c>
      <c r="AB7" s="194">
        <v>0.50707091999999998</v>
      </c>
      <c r="AC7" s="206">
        <v>2206</v>
      </c>
      <c r="AD7" s="21">
        <v>4034</v>
      </c>
      <c r="AE7" s="207">
        <v>2045.52409128</v>
      </c>
      <c r="AF7" s="188">
        <v>3480</v>
      </c>
      <c r="AG7" s="207">
        <v>160.47590872000001</v>
      </c>
      <c r="AH7" s="202">
        <v>7.8452221317804757E-2</v>
      </c>
      <c r="AI7" s="130">
        <v>554</v>
      </c>
      <c r="AJ7" s="131">
        <v>0.15919540229885057</v>
      </c>
      <c r="AK7" s="205">
        <v>1955</v>
      </c>
      <c r="AL7" s="21">
        <v>3634</v>
      </c>
      <c r="AM7" s="207">
        <v>1842.69572328</v>
      </c>
      <c r="AN7" s="188">
        <v>3138</v>
      </c>
      <c r="AO7" s="207">
        <v>112.30427671999996</v>
      </c>
      <c r="AP7" s="202">
        <v>6.0945643548842805E-2</v>
      </c>
      <c r="AQ7" s="132">
        <v>496</v>
      </c>
      <c r="AR7" s="133">
        <v>0.15806246016571066</v>
      </c>
      <c r="AS7" s="19">
        <v>3.341880341880342</v>
      </c>
      <c r="AT7" s="197">
        <v>3.9542981501632211</v>
      </c>
      <c r="AU7" s="205">
        <v>1525</v>
      </c>
      <c r="AV7" s="22">
        <v>3535</v>
      </c>
      <c r="AW7" s="205">
        <v>950</v>
      </c>
      <c r="AX7" s="205">
        <v>155</v>
      </c>
      <c r="AY7" s="25">
        <v>1105</v>
      </c>
      <c r="AZ7" s="202">
        <v>0.72459016393442621</v>
      </c>
      <c r="BA7" s="178">
        <v>0.81689984660025505</v>
      </c>
      <c r="BB7" s="205">
        <v>215</v>
      </c>
      <c r="BC7" s="202">
        <v>0.14098360655737704</v>
      </c>
      <c r="BD7" s="178">
        <v>4.4615065366258557</v>
      </c>
      <c r="BE7" s="205">
        <v>155</v>
      </c>
      <c r="BF7" s="205">
        <v>0</v>
      </c>
      <c r="BG7" s="25">
        <v>155</v>
      </c>
      <c r="BH7" s="202">
        <v>0.10163934426229508</v>
      </c>
      <c r="BI7" s="18">
        <v>2.1625392396232996</v>
      </c>
      <c r="BJ7" s="208">
        <v>45</v>
      </c>
      <c r="BK7" s="25" t="s">
        <v>4</v>
      </c>
      <c r="BL7" s="113" t="s">
        <v>4</v>
      </c>
      <c r="BM7" s="115" t="s">
        <v>3</v>
      </c>
      <c r="BN7" s="209" t="s">
        <v>33</v>
      </c>
      <c r="BO7" s="209"/>
    </row>
    <row r="8" spans="1:67" s="285" customFormat="1">
      <c r="A8" s="113"/>
      <c r="B8" s="19">
        <v>10004.02</v>
      </c>
      <c r="C8" s="178"/>
      <c r="D8" s="18"/>
      <c r="E8" s="20"/>
      <c r="F8" s="21"/>
      <c r="G8" s="21"/>
      <c r="H8" s="21"/>
      <c r="I8" s="182"/>
      <c r="J8" s="25">
        <v>10004</v>
      </c>
      <c r="K8" s="194">
        <v>0.52235032000000003</v>
      </c>
      <c r="L8" s="205">
        <v>3.35</v>
      </c>
      <c r="M8" s="25">
        <v>335</v>
      </c>
      <c r="N8" s="185"/>
      <c r="O8" s="23"/>
      <c r="P8" s="205">
        <v>4231</v>
      </c>
      <c r="Q8" s="21"/>
      <c r="R8" s="205">
        <v>4117</v>
      </c>
      <c r="S8" s="21"/>
      <c r="T8" s="188"/>
      <c r="U8" s="25">
        <v>114</v>
      </c>
      <c r="V8" s="202">
        <v>2.7690065581734272E-2</v>
      </c>
      <c r="W8" s="24"/>
      <c r="X8" s="191"/>
      <c r="Y8" s="205">
        <v>1263.5</v>
      </c>
      <c r="Z8" s="194"/>
      <c r="AA8" s="25">
        <v>10004</v>
      </c>
      <c r="AB8" s="194">
        <v>0.49292908000000002</v>
      </c>
      <c r="AC8" s="206">
        <v>2092</v>
      </c>
      <c r="AD8" s="21"/>
      <c r="AE8" s="207">
        <v>1988.47590872</v>
      </c>
      <c r="AF8" s="188"/>
      <c r="AG8" s="207">
        <v>103.52409127999999</v>
      </c>
      <c r="AH8" s="202">
        <v>5.2062029429684867E-2</v>
      </c>
      <c r="AI8" s="130"/>
      <c r="AJ8" s="131"/>
      <c r="AK8" s="205">
        <v>1945</v>
      </c>
      <c r="AL8" s="21"/>
      <c r="AM8" s="207">
        <v>1791.30427672</v>
      </c>
      <c r="AN8" s="188"/>
      <c r="AO8" s="207">
        <v>153.69572328000004</v>
      </c>
      <c r="AP8" s="202">
        <v>8.5801013974815807E-2</v>
      </c>
      <c r="AQ8" s="132"/>
      <c r="AR8" s="133"/>
      <c r="AS8" s="19">
        <v>5.8059701492537314</v>
      </c>
      <c r="AT8" s="197"/>
      <c r="AU8" s="205">
        <v>1640</v>
      </c>
      <c r="AV8" s="22"/>
      <c r="AW8" s="205">
        <v>1235</v>
      </c>
      <c r="AX8" s="205">
        <v>235</v>
      </c>
      <c r="AY8" s="25">
        <v>1470</v>
      </c>
      <c r="AZ8" s="202">
        <v>0.89634146341463417</v>
      </c>
      <c r="BA8" s="178">
        <v>1.0105315258338603</v>
      </c>
      <c r="BB8" s="205">
        <v>75</v>
      </c>
      <c r="BC8" s="202">
        <v>4.573170731707317E-2</v>
      </c>
      <c r="BD8" s="178">
        <v>1.4472059277554798</v>
      </c>
      <c r="BE8" s="205">
        <v>55</v>
      </c>
      <c r="BF8" s="205">
        <v>0</v>
      </c>
      <c r="BG8" s="25">
        <v>55</v>
      </c>
      <c r="BH8" s="202">
        <v>3.3536585365853661E-2</v>
      </c>
      <c r="BI8" s="18">
        <v>0.71354436948624811</v>
      </c>
      <c r="BJ8" s="208">
        <v>40</v>
      </c>
      <c r="BK8" s="25" t="s">
        <v>4</v>
      </c>
      <c r="BL8" s="113"/>
      <c r="BM8" s="115"/>
      <c r="BN8" s="209" t="s">
        <v>296</v>
      </c>
      <c r="BO8" s="209"/>
    </row>
    <row r="9" spans="1:67" s="285" customFormat="1">
      <c r="A9" s="114"/>
      <c r="B9" s="11">
        <v>10005.01</v>
      </c>
      <c r="C9" s="179">
        <v>10005.01</v>
      </c>
      <c r="D9" s="10"/>
      <c r="E9" s="12"/>
      <c r="F9" s="13"/>
      <c r="G9" s="13"/>
      <c r="H9" s="13"/>
      <c r="I9" s="183">
        <v>100010005.01000001</v>
      </c>
      <c r="J9" s="17">
        <v>10005.01</v>
      </c>
      <c r="K9" s="195">
        <v>1</v>
      </c>
      <c r="L9" s="210">
        <v>0.97</v>
      </c>
      <c r="M9" s="17">
        <v>97</v>
      </c>
      <c r="N9" s="186">
        <v>0.97</v>
      </c>
      <c r="O9" s="15">
        <v>97</v>
      </c>
      <c r="P9" s="210">
        <v>2217</v>
      </c>
      <c r="Q9" s="13">
        <v>2313</v>
      </c>
      <c r="R9" s="210">
        <v>2313</v>
      </c>
      <c r="S9" s="13">
        <v>2479</v>
      </c>
      <c r="T9" s="189">
        <v>2532</v>
      </c>
      <c r="U9" s="17">
        <v>-96</v>
      </c>
      <c r="V9" s="203">
        <v>-4.1504539559014265E-2</v>
      </c>
      <c r="W9" s="16">
        <v>2532.0415045395589</v>
      </c>
      <c r="X9" s="192">
        <v>-8.6492890995260668E-2</v>
      </c>
      <c r="Y9" s="210">
        <v>2289.1</v>
      </c>
      <c r="Z9" s="195">
        <v>2387.1999999999998</v>
      </c>
      <c r="AA9" s="17">
        <v>10005.01</v>
      </c>
      <c r="AB9" s="195">
        <v>1</v>
      </c>
      <c r="AC9" s="211">
        <v>1351</v>
      </c>
      <c r="AD9" s="13">
        <v>1331</v>
      </c>
      <c r="AE9" s="212">
        <v>1331</v>
      </c>
      <c r="AF9" s="189">
        <v>1325</v>
      </c>
      <c r="AG9" s="212">
        <v>20</v>
      </c>
      <c r="AH9" s="203">
        <v>1.5026296018031555E-2</v>
      </c>
      <c r="AI9" s="126">
        <v>6</v>
      </c>
      <c r="AJ9" s="127">
        <v>4.528301886792453E-3</v>
      </c>
      <c r="AK9" s="210">
        <v>1219</v>
      </c>
      <c r="AL9" s="13">
        <v>1251</v>
      </c>
      <c r="AM9" s="212">
        <v>1251</v>
      </c>
      <c r="AN9" s="189">
        <v>1218</v>
      </c>
      <c r="AO9" s="212">
        <v>-32</v>
      </c>
      <c r="AP9" s="203">
        <v>-2.5579536370903277E-2</v>
      </c>
      <c r="AQ9" s="128">
        <v>33</v>
      </c>
      <c r="AR9" s="129">
        <v>2.7093596059113302E-2</v>
      </c>
      <c r="AS9" s="11">
        <v>12.56701030927835</v>
      </c>
      <c r="AT9" s="198">
        <v>12.896907216494846</v>
      </c>
      <c r="AU9" s="210">
        <v>815</v>
      </c>
      <c r="AV9" s="14">
        <v>985</v>
      </c>
      <c r="AW9" s="210">
        <v>505</v>
      </c>
      <c r="AX9" s="210">
        <v>105</v>
      </c>
      <c r="AY9" s="17">
        <v>610</v>
      </c>
      <c r="AZ9" s="203">
        <v>0.74846625766871167</v>
      </c>
      <c r="BA9" s="179">
        <v>0.84381765238862649</v>
      </c>
      <c r="BB9" s="210">
        <v>70</v>
      </c>
      <c r="BC9" s="203">
        <v>8.5889570552147243E-2</v>
      </c>
      <c r="BD9" s="179">
        <v>2.7180243845616214</v>
      </c>
      <c r="BE9" s="210">
        <v>100</v>
      </c>
      <c r="BF9" s="210">
        <v>10</v>
      </c>
      <c r="BG9" s="17">
        <v>110</v>
      </c>
      <c r="BH9" s="203">
        <v>0.13496932515337423</v>
      </c>
      <c r="BI9" s="10">
        <v>2.8716877692207281</v>
      </c>
      <c r="BJ9" s="213">
        <v>25</v>
      </c>
      <c r="BK9" s="17" t="s">
        <v>2</v>
      </c>
      <c r="BL9" s="114" t="s">
        <v>2</v>
      </c>
      <c r="BM9" s="116" t="s">
        <v>2</v>
      </c>
      <c r="BN9" s="214"/>
      <c r="BO9" s="214"/>
    </row>
    <row r="10" spans="1:67" s="287" customFormat="1">
      <c r="A10" s="114" t="s">
        <v>52</v>
      </c>
      <c r="B10" s="11">
        <v>10005.02</v>
      </c>
      <c r="C10" s="179">
        <v>10005.02</v>
      </c>
      <c r="D10" s="10"/>
      <c r="E10" s="12"/>
      <c r="F10" s="13"/>
      <c r="G10" s="13"/>
      <c r="H10" s="13"/>
      <c r="I10" s="183">
        <v>100010005.02</v>
      </c>
      <c r="J10" s="17">
        <v>10005.02</v>
      </c>
      <c r="K10" s="195">
        <v>1</v>
      </c>
      <c r="L10" s="210">
        <v>0.98</v>
      </c>
      <c r="M10" s="17">
        <v>98</v>
      </c>
      <c r="N10" s="186">
        <v>0.99</v>
      </c>
      <c r="O10" s="15">
        <v>99</v>
      </c>
      <c r="P10" s="210">
        <v>3138</v>
      </c>
      <c r="Q10" s="13">
        <v>3227</v>
      </c>
      <c r="R10" s="210">
        <v>3227</v>
      </c>
      <c r="S10" s="13">
        <v>3453</v>
      </c>
      <c r="T10" s="189">
        <v>3584</v>
      </c>
      <c r="U10" s="17">
        <v>-89</v>
      </c>
      <c r="V10" s="203">
        <v>-2.7579795475674001E-2</v>
      </c>
      <c r="W10" s="16">
        <v>3584.0275797954755</v>
      </c>
      <c r="X10" s="192">
        <v>-9.9609375E-2</v>
      </c>
      <c r="Y10" s="210">
        <v>3191.3</v>
      </c>
      <c r="Z10" s="195">
        <v>3271.8</v>
      </c>
      <c r="AA10" s="17">
        <v>10005.02</v>
      </c>
      <c r="AB10" s="195">
        <v>1</v>
      </c>
      <c r="AC10" s="211">
        <v>1738</v>
      </c>
      <c r="AD10" s="13">
        <v>1741</v>
      </c>
      <c r="AE10" s="212">
        <v>1741</v>
      </c>
      <c r="AF10" s="189">
        <v>1711</v>
      </c>
      <c r="AG10" s="212">
        <v>-3</v>
      </c>
      <c r="AH10" s="203">
        <v>-1.7231476163124641E-3</v>
      </c>
      <c r="AI10" s="126">
        <v>30</v>
      </c>
      <c r="AJ10" s="127">
        <v>1.7533606078316773E-2</v>
      </c>
      <c r="AK10" s="210">
        <v>1574</v>
      </c>
      <c r="AL10" s="13">
        <v>1551</v>
      </c>
      <c r="AM10" s="212">
        <v>1551</v>
      </c>
      <c r="AN10" s="189">
        <v>1567</v>
      </c>
      <c r="AO10" s="212">
        <v>23</v>
      </c>
      <c r="AP10" s="203">
        <v>1.4829142488716958E-2</v>
      </c>
      <c r="AQ10" s="128">
        <v>-16</v>
      </c>
      <c r="AR10" s="129">
        <v>-1.021059349074665E-2</v>
      </c>
      <c r="AS10" s="11">
        <v>16.061224489795919</v>
      </c>
      <c r="AT10" s="198">
        <v>15.666666666666666</v>
      </c>
      <c r="AU10" s="210">
        <v>1060</v>
      </c>
      <c r="AV10" s="14">
        <v>1345</v>
      </c>
      <c r="AW10" s="210">
        <v>570</v>
      </c>
      <c r="AX10" s="210">
        <v>120</v>
      </c>
      <c r="AY10" s="17">
        <v>690</v>
      </c>
      <c r="AZ10" s="203">
        <v>0.65094339622641506</v>
      </c>
      <c r="BA10" s="179">
        <v>0.73387079619663476</v>
      </c>
      <c r="BB10" s="210">
        <v>115</v>
      </c>
      <c r="BC10" s="203">
        <v>0.10849056603773585</v>
      </c>
      <c r="BD10" s="179">
        <v>3.4332457606878433</v>
      </c>
      <c r="BE10" s="210">
        <v>230</v>
      </c>
      <c r="BF10" s="210">
        <v>0</v>
      </c>
      <c r="BG10" s="17">
        <v>230</v>
      </c>
      <c r="BH10" s="203">
        <v>0.21698113207547171</v>
      </c>
      <c r="BI10" s="10">
        <v>4.6166198313930149</v>
      </c>
      <c r="BJ10" s="213">
        <v>20</v>
      </c>
      <c r="BK10" s="17" t="s">
        <v>2</v>
      </c>
      <c r="BL10" s="114" t="s">
        <v>2</v>
      </c>
      <c r="BM10" s="116" t="s">
        <v>2</v>
      </c>
      <c r="BN10" s="214"/>
      <c r="BO10" s="214"/>
    </row>
    <row r="11" spans="1:67" s="285" customFormat="1">
      <c r="A11" s="114" t="s">
        <v>51</v>
      </c>
      <c r="B11" s="11">
        <v>10006</v>
      </c>
      <c r="C11" s="179">
        <v>10006</v>
      </c>
      <c r="D11" s="10"/>
      <c r="E11" s="12"/>
      <c r="F11" s="13"/>
      <c r="G11" s="13"/>
      <c r="H11" s="13"/>
      <c r="I11" s="183">
        <v>100010006</v>
      </c>
      <c r="J11" s="17">
        <v>10006</v>
      </c>
      <c r="K11" s="195">
        <v>1</v>
      </c>
      <c r="L11" s="210">
        <v>1.05</v>
      </c>
      <c r="M11" s="17">
        <v>105</v>
      </c>
      <c r="N11" s="186">
        <v>1.06</v>
      </c>
      <c r="O11" s="15">
        <v>106</v>
      </c>
      <c r="P11" s="210">
        <v>2748</v>
      </c>
      <c r="Q11" s="13">
        <v>2904</v>
      </c>
      <c r="R11" s="210">
        <v>2904</v>
      </c>
      <c r="S11" s="13">
        <v>3123</v>
      </c>
      <c r="T11" s="189">
        <v>3249</v>
      </c>
      <c r="U11" s="17">
        <v>-156</v>
      </c>
      <c r="V11" s="203">
        <v>-5.3719008264462811E-2</v>
      </c>
      <c r="W11" s="16">
        <v>3249.0537190082646</v>
      </c>
      <c r="X11" s="192">
        <v>-0.1061865189289012</v>
      </c>
      <c r="Y11" s="210">
        <v>2625.4</v>
      </c>
      <c r="Z11" s="195">
        <v>2732.7</v>
      </c>
      <c r="AA11" s="17">
        <v>10006</v>
      </c>
      <c r="AB11" s="195">
        <v>1</v>
      </c>
      <c r="AC11" s="211">
        <v>1842</v>
      </c>
      <c r="AD11" s="13">
        <v>1826</v>
      </c>
      <c r="AE11" s="212">
        <v>1826</v>
      </c>
      <c r="AF11" s="189">
        <v>1812</v>
      </c>
      <c r="AG11" s="212">
        <v>16</v>
      </c>
      <c r="AH11" s="203">
        <v>8.7623220153340634E-3</v>
      </c>
      <c r="AI11" s="126">
        <v>14</v>
      </c>
      <c r="AJ11" s="127">
        <v>7.7262693156732896E-3</v>
      </c>
      <c r="AK11" s="210">
        <v>1545</v>
      </c>
      <c r="AL11" s="13">
        <v>1555</v>
      </c>
      <c r="AM11" s="212">
        <v>1555</v>
      </c>
      <c r="AN11" s="189">
        <v>1586</v>
      </c>
      <c r="AO11" s="212">
        <v>-10</v>
      </c>
      <c r="AP11" s="203">
        <v>-6.4308681672025723E-3</v>
      </c>
      <c r="AQ11" s="128">
        <v>-31</v>
      </c>
      <c r="AR11" s="129">
        <v>-1.9546027742749054E-2</v>
      </c>
      <c r="AS11" s="11">
        <v>14.714285714285714</v>
      </c>
      <c r="AT11" s="198">
        <v>14.669811320754716</v>
      </c>
      <c r="AU11" s="210">
        <v>920</v>
      </c>
      <c r="AV11" s="14">
        <v>1465</v>
      </c>
      <c r="AW11" s="210">
        <v>515</v>
      </c>
      <c r="AX11" s="210">
        <v>90</v>
      </c>
      <c r="AY11" s="17">
        <v>605</v>
      </c>
      <c r="AZ11" s="203">
        <v>0.65760869565217395</v>
      </c>
      <c r="BA11" s="179">
        <v>0.74138522621440128</v>
      </c>
      <c r="BB11" s="210">
        <v>70</v>
      </c>
      <c r="BC11" s="203">
        <v>7.6086956521739135E-2</v>
      </c>
      <c r="BD11" s="179">
        <v>2.4078150798018711</v>
      </c>
      <c r="BE11" s="210">
        <v>215</v>
      </c>
      <c r="BF11" s="210">
        <v>0</v>
      </c>
      <c r="BG11" s="17">
        <v>215</v>
      </c>
      <c r="BH11" s="203">
        <v>0.23369565217391305</v>
      </c>
      <c r="BI11" s="10">
        <v>4.9722479185938946</v>
      </c>
      <c r="BJ11" s="213">
        <v>20</v>
      </c>
      <c r="BK11" s="17" t="s">
        <v>2</v>
      </c>
      <c r="BL11" s="114" t="s">
        <v>2</v>
      </c>
      <c r="BM11" s="116" t="s">
        <v>2</v>
      </c>
      <c r="BN11" s="214"/>
      <c r="BO11" s="214"/>
    </row>
    <row r="12" spans="1:67" s="285" customFormat="1">
      <c r="A12" s="114"/>
      <c r="B12" s="11">
        <v>10007</v>
      </c>
      <c r="C12" s="179">
        <v>10007</v>
      </c>
      <c r="D12" s="10"/>
      <c r="E12" s="12"/>
      <c r="F12" s="13"/>
      <c r="G12" s="13"/>
      <c r="H12" s="13"/>
      <c r="I12" s="183">
        <v>100010007</v>
      </c>
      <c r="J12" s="17">
        <v>10007</v>
      </c>
      <c r="K12" s="195">
        <v>1</v>
      </c>
      <c r="L12" s="210">
        <v>0.54</v>
      </c>
      <c r="M12" s="17">
        <v>54</v>
      </c>
      <c r="N12" s="186">
        <v>0.54</v>
      </c>
      <c r="O12" s="15">
        <v>54</v>
      </c>
      <c r="P12" s="210">
        <v>2395</v>
      </c>
      <c r="Q12" s="13">
        <v>2172</v>
      </c>
      <c r="R12" s="210">
        <v>2172</v>
      </c>
      <c r="S12" s="13">
        <v>2296</v>
      </c>
      <c r="T12" s="189">
        <v>2395</v>
      </c>
      <c r="U12" s="17">
        <v>223</v>
      </c>
      <c r="V12" s="203">
        <v>0.10267034990791897</v>
      </c>
      <c r="W12" s="16">
        <v>2394.8973296500922</v>
      </c>
      <c r="X12" s="192">
        <v>-9.3110647181628398E-2</v>
      </c>
      <c r="Y12" s="210">
        <v>4465</v>
      </c>
      <c r="Z12" s="195">
        <v>4055.3</v>
      </c>
      <c r="AA12" s="17">
        <v>10007</v>
      </c>
      <c r="AB12" s="195">
        <v>1</v>
      </c>
      <c r="AC12" s="211">
        <v>1672</v>
      </c>
      <c r="AD12" s="13">
        <v>1528</v>
      </c>
      <c r="AE12" s="212">
        <v>1528</v>
      </c>
      <c r="AF12" s="189">
        <v>1454</v>
      </c>
      <c r="AG12" s="212">
        <v>144</v>
      </c>
      <c r="AH12" s="203">
        <v>9.4240837696335081E-2</v>
      </c>
      <c r="AI12" s="126">
        <v>74</v>
      </c>
      <c r="AJ12" s="127">
        <v>5.0894085281980743E-2</v>
      </c>
      <c r="AK12" s="210">
        <v>1380</v>
      </c>
      <c r="AL12" s="13">
        <v>1216</v>
      </c>
      <c r="AM12" s="212">
        <v>1216</v>
      </c>
      <c r="AN12" s="189">
        <v>1244</v>
      </c>
      <c r="AO12" s="212">
        <v>164</v>
      </c>
      <c r="AP12" s="203">
        <v>0.13486842105263158</v>
      </c>
      <c r="AQ12" s="128">
        <v>-28</v>
      </c>
      <c r="AR12" s="129">
        <v>-2.2508038585209004E-2</v>
      </c>
      <c r="AS12" s="11">
        <v>25.555555555555557</v>
      </c>
      <c r="AT12" s="198">
        <v>22.518518518518519</v>
      </c>
      <c r="AU12" s="210">
        <v>870</v>
      </c>
      <c r="AV12" s="14">
        <v>1155</v>
      </c>
      <c r="AW12" s="210">
        <v>460</v>
      </c>
      <c r="AX12" s="210">
        <v>80</v>
      </c>
      <c r="AY12" s="17">
        <v>540</v>
      </c>
      <c r="AZ12" s="203">
        <v>0.62068965517241381</v>
      </c>
      <c r="BA12" s="179">
        <v>0.69976285814251837</v>
      </c>
      <c r="BB12" s="210">
        <v>70</v>
      </c>
      <c r="BC12" s="203">
        <v>8.0459770114942528E-2</v>
      </c>
      <c r="BD12" s="179">
        <v>2.5461952568019783</v>
      </c>
      <c r="BE12" s="210">
        <v>240</v>
      </c>
      <c r="BF12" s="210">
        <v>0</v>
      </c>
      <c r="BG12" s="17">
        <v>240</v>
      </c>
      <c r="BH12" s="203">
        <v>0.27586206896551724</v>
      </c>
      <c r="BI12" s="10">
        <v>5.8694057226705798</v>
      </c>
      <c r="BJ12" s="213">
        <v>20</v>
      </c>
      <c r="BK12" s="17" t="s">
        <v>2</v>
      </c>
      <c r="BL12" s="114" t="s">
        <v>2</v>
      </c>
      <c r="BM12" s="116" t="s">
        <v>2</v>
      </c>
      <c r="BN12" s="214"/>
      <c r="BO12" s="214"/>
    </row>
    <row r="13" spans="1:67" s="285" customFormat="1">
      <c r="A13" s="114"/>
      <c r="B13" s="11">
        <v>10008</v>
      </c>
      <c r="C13" s="179">
        <v>10008</v>
      </c>
      <c r="D13" s="10"/>
      <c r="E13" s="12"/>
      <c r="F13" s="13"/>
      <c r="G13" s="13"/>
      <c r="H13" s="13"/>
      <c r="I13" s="183">
        <v>100010008</v>
      </c>
      <c r="J13" s="17">
        <v>10008</v>
      </c>
      <c r="K13" s="195">
        <v>1</v>
      </c>
      <c r="L13" s="210">
        <v>2.48</v>
      </c>
      <c r="M13" s="17">
        <v>248</v>
      </c>
      <c r="N13" s="186">
        <v>2.4500000000000002</v>
      </c>
      <c r="O13" s="15">
        <v>245.00000000000003</v>
      </c>
      <c r="P13" s="210">
        <v>1551</v>
      </c>
      <c r="Q13" s="13">
        <v>1596</v>
      </c>
      <c r="R13" s="210">
        <v>1596</v>
      </c>
      <c r="S13" s="13">
        <v>1511</v>
      </c>
      <c r="T13" s="189">
        <v>1630</v>
      </c>
      <c r="U13" s="17">
        <v>-45</v>
      </c>
      <c r="V13" s="203">
        <v>-2.819548872180451E-2</v>
      </c>
      <c r="W13" s="16">
        <v>1630.0281954887218</v>
      </c>
      <c r="X13" s="192">
        <v>-2.0858895705521473E-2</v>
      </c>
      <c r="Y13" s="210">
        <v>626.4</v>
      </c>
      <c r="Z13" s="195">
        <v>651.9</v>
      </c>
      <c r="AA13" s="17">
        <v>10008</v>
      </c>
      <c r="AB13" s="195">
        <v>1</v>
      </c>
      <c r="AC13" s="211">
        <v>982</v>
      </c>
      <c r="AD13" s="13">
        <v>978</v>
      </c>
      <c r="AE13" s="212">
        <v>978</v>
      </c>
      <c r="AF13" s="189">
        <v>880</v>
      </c>
      <c r="AG13" s="212">
        <v>4</v>
      </c>
      <c r="AH13" s="203">
        <v>4.0899795501022499E-3</v>
      </c>
      <c r="AI13" s="126">
        <v>98</v>
      </c>
      <c r="AJ13" s="127">
        <v>0.11136363636363636</v>
      </c>
      <c r="AK13" s="210">
        <v>828</v>
      </c>
      <c r="AL13" s="13">
        <v>831</v>
      </c>
      <c r="AM13" s="212">
        <v>831</v>
      </c>
      <c r="AN13" s="189">
        <v>782</v>
      </c>
      <c r="AO13" s="212">
        <v>-3</v>
      </c>
      <c r="AP13" s="203">
        <v>-3.6101083032490976E-3</v>
      </c>
      <c r="AQ13" s="128">
        <v>49</v>
      </c>
      <c r="AR13" s="129">
        <v>6.2659846547314574E-2</v>
      </c>
      <c r="AS13" s="11">
        <v>3.338709677419355</v>
      </c>
      <c r="AT13" s="198">
        <v>3.3918367346938774</v>
      </c>
      <c r="AU13" s="210">
        <v>475</v>
      </c>
      <c r="AV13" s="14">
        <v>775</v>
      </c>
      <c r="AW13" s="210">
        <v>340</v>
      </c>
      <c r="AX13" s="210">
        <v>40</v>
      </c>
      <c r="AY13" s="17">
        <v>380</v>
      </c>
      <c r="AZ13" s="203">
        <v>0.8</v>
      </c>
      <c r="BA13" s="179">
        <v>0.90191657271702375</v>
      </c>
      <c r="BB13" s="210">
        <v>30</v>
      </c>
      <c r="BC13" s="203">
        <v>6.3157894736842107E-2</v>
      </c>
      <c r="BD13" s="179">
        <v>1.9986675549633577</v>
      </c>
      <c r="BE13" s="210">
        <v>50</v>
      </c>
      <c r="BF13" s="210">
        <v>0</v>
      </c>
      <c r="BG13" s="17">
        <v>50</v>
      </c>
      <c r="BH13" s="203">
        <v>0.10526315789473684</v>
      </c>
      <c r="BI13" s="10">
        <v>2.2396416573348263</v>
      </c>
      <c r="BJ13" s="213">
        <v>15</v>
      </c>
      <c r="BK13" s="17" t="s">
        <v>2</v>
      </c>
      <c r="BL13" s="114" t="s">
        <v>2</v>
      </c>
      <c r="BM13" s="116" t="s">
        <v>2</v>
      </c>
      <c r="BN13" s="214"/>
      <c r="BO13" s="214"/>
    </row>
    <row r="14" spans="1:67" s="287" customFormat="1">
      <c r="A14" s="114"/>
      <c r="B14" s="11">
        <v>10009</v>
      </c>
      <c r="C14" s="179">
        <v>10009</v>
      </c>
      <c r="D14" s="10"/>
      <c r="E14" s="12"/>
      <c r="F14" s="13"/>
      <c r="G14" s="13"/>
      <c r="H14" s="13"/>
      <c r="I14" s="183">
        <v>100010009</v>
      </c>
      <c r="J14" s="17">
        <v>10009</v>
      </c>
      <c r="K14" s="195">
        <v>1</v>
      </c>
      <c r="L14" s="210">
        <v>0.55000000000000004</v>
      </c>
      <c r="M14" s="17">
        <v>55.000000000000007</v>
      </c>
      <c r="N14" s="186">
        <v>0.55000000000000004</v>
      </c>
      <c r="O14" s="15">
        <v>55.000000000000007</v>
      </c>
      <c r="P14" s="210">
        <v>836</v>
      </c>
      <c r="Q14" s="13">
        <v>509</v>
      </c>
      <c r="R14" s="210">
        <v>509</v>
      </c>
      <c r="S14" s="13">
        <v>532</v>
      </c>
      <c r="T14" s="189">
        <v>507</v>
      </c>
      <c r="U14" s="17">
        <v>327</v>
      </c>
      <c r="V14" s="203">
        <v>0.64243614931237725</v>
      </c>
      <c r="W14" s="16">
        <v>506.3575638506876</v>
      </c>
      <c r="X14" s="192">
        <v>3.9447731755424065E-3</v>
      </c>
      <c r="Y14" s="210">
        <v>1522.2</v>
      </c>
      <c r="Z14" s="195">
        <v>924.3</v>
      </c>
      <c r="AA14" s="17">
        <v>10009</v>
      </c>
      <c r="AB14" s="195">
        <v>1</v>
      </c>
      <c r="AC14" s="211">
        <v>255</v>
      </c>
      <c r="AD14" s="13">
        <v>251</v>
      </c>
      <c r="AE14" s="212">
        <v>251</v>
      </c>
      <c r="AF14" s="189">
        <v>236</v>
      </c>
      <c r="AG14" s="212">
        <v>4</v>
      </c>
      <c r="AH14" s="203">
        <v>1.5936254980079681E-2</v>
      </c>
      <c r="AI14" s="126">
        <v>15</v>
      </c>
      <c r="AJ14" s="127">
        <v>6.3559322033898302E-2</v>
      </c>
      <c r="AK14" s="210">
        <v>235</v>
      </c>
      <c r="AL14" s="13">
        <v>230</v>
      </c>
      <c r="AM14" s="212">
        <v>230</v>
      </c>
      <c r="AN14" s="189">
        <v>209</v>
      </c>
      <c r="AO14" s="212">
        <v>5</v>
      </c>
      <c r="AP14" s="203">
        <v>2.1739130434782608E-2</v>
      </c>
      <c r="AQ14" s="128">
        <v>21</v>
      </c>
      <c r="AR14" s="129">
        <v>0.10047846889952153</v>
      </c>
      <c r="AS14" s="11">
        <v>4.2727272727272725</v>
      </c>
      <c r="AT14" s="198">
        <v>4.1818181818181817</v>
      </c>
      <c r="AU14" s="210">
        <v>190</v>
      </c>
      <c r="AV14" s="14">
        <v>265</v>
      </c>
      <c r="AW14" s="210">
        <v>135</v>
      </c>
      <c r="AX14" s="210">
        <v>0</v>
      </c>
      <c r="AY14" s="17">
        <v>135</v>
      </c>
      <c r="AZ14" s="203">
        <v>0.71052631578947367</v>
      </c>
      <c r="BA14" s="179">
        <v>0.80104432445261964</v>
      </c>
      <c r="BB14" s="210">
        <v>15</v>
      </c>
      <c r="BC14" s="203">
        <v>7.8947368421052627E-2</v>
      </c>
      <c r="BD14" s="179">
        <v>2.4983344437041968</v>
      </c>
      <c r="BE14" s="210">
        <v>35</v>
      </c>
      <c r="BF14" s="210">
        <v>0</v>
      </c>
      <c r="BG14" s="17">
        <v>35</v>
      </c>
      <c r="BH14" s="203">
        <v>0.18421052631578946</v>
      </c>
      <c r="BI14" s="10">
        <v>3.9193729003359459</v>
      </c>
      <c r="BJ14" s="213">
        <v>0</v>
      </c>
      <c r="BK14" s="17" t="s">
        <v>2</v>
      </c>
      <c r="BL14" s="114" t="s">
        <v>2</v>
      </c>
      <c r="BM14" s="116" t="s">
        <v>2</v>
      </c>
      <c r="BN14" s="214"/>
      <c r="BO14" s="214"/>
    </row>
    <row r="15" spans="1:67">
      <c r="A15" s="114"/>
      <c r="B15" s="11">
        <v>10010</v>
      </c>
      <c r="C15" s="179">
        <v>10010</v>
      </c>
      <c r="D15" s="10"/>
      <c r="E15" s="12"/>
      <c r="F15" s="13"/>
      <c r="G15" s="13"/>
      <c r="H15" s="13"/>
      <c r="I15" s="183">
        <v>100010010</v>
      </c>
      <c r="J15" s="17">
        <v>10010</v>
      </c>
      <c r="K15" s="195">
        <v>1</v>
      </c>
      <c r="L15" s="210">
        <v>0.64</v>
      </c>
      <c r="M15" s="17">
        <v>64</v>
      </c>
      <c r="N15" s="186">
        <v>0.64</v>
      </c>
      <c r="O15" s="15">
        <v>64</v>
      </c>
      <c r="P15" s="210">
        <v>1672</v>
      </c>
      <c r="Q15" s="13">
        <v>1732</v>
      </c>
      <c r="R15" s="210">
        <v>1732</v>
      </c>
      <c r="S15" s="13">
        <v>1739</v>
      </c>
      <c r="T15" s="189">
        <v>1525</v>
      </c>
      <c r="U15" s="17">
        <v>-60</v>
      </c>
      <c r="V15" s="203">
        <v>-3.4642032332563508E-2</v>
      </c>
      <c r="W15" s="16">
        <v>1525.0346420323326</v>
      </c>
      <c r="X15" s="192">
        <v>0.13573770491803278</v>
      </c>
      <c r="Y15" s="210">
        <v>2632.2</v>
      </c>
      <c r="Z15" s="195">
        <v>2725.4</v>
      </c>
      <c r="AA15" s="17">
        <v>10010</v>
      </c>
      <c r="AB15" s="195">
        <v>1</v>
      </c>
      <c r="AC15" s="211">
        <v>922</v>
      </c>
      <c r="AD15" s="13">
        <v>922</v>
      </c>
      <c r="AE15" s="212">
        <v>922</v>
      </c>
      <c r="AF15" s="189">
        <v>819</v>
      </c>
      <c r="AG15" s="212">
        <v>0</v>
      </c>
      <c r="AH15" s="203">
        <v>0</v>
      </c>
      <c r="AI15" s="126">
        <v>103</v>
      </c>
      <c r="AJ15" s="127">
        <v>0.12576312576312576</v>
      </c>
      <c r="AK15" s="210">
        <v>836</v>
      </c>
      <c r="AL15" s="13">
        <v>814</v>
      </c>
      <c r="AM15" s="212">
        <v>814</v>
      </c>
      <c r="AN15" s="189">
        <v>739</v>
      </c>
      <c r="AO15" s="212">
        <v>22</v>
      </c>
      <c r="AP15" s="203">
        <v>2.7027027027027029E-2</v>
      </c>
      <c r="AQ15" s="128">
        <v>75</v>
      </c>
      <c r="AR15" s="129">
        <v>0.10148849797023005</v>
      </c>
      <c r="AS15" s="11">
        <v>13.0625</v>
      </c>
      <c r="AT15" s="198">
        <v>12.71875</v>
      </c>
      <c r="AU15" s="210">
        <v>610</v>
      </c>
      <c r="AV15" s="14">
        <v>835</v>
      </c>
      <c r="AW15" s="210">
        <v>420</v>
      </c>
      <c r="AX15" s="210">
        <v>25</v>
      </c>
      <c r="AY15" s="17">
        <v>445</v>
      </c>
      <c r="AZ15" s="203">
        <v>0.72950819672131151</v>
      </c>
      <c r="BA15" s="179">
        <v>0.82244441569482696</v>
      </c>
      <c r="BB15" s="210">
        <v>10</v>
      </c>
      <c r="BC15" s="203">
        <v>1.6393442622950821E-2</v>
      </c>
      <c r="BD15" s="179">
        <v>0.51877982984021576</v>
      </c>
      <c r="BE15" s="210">
        <v>110</v>
      </c>
      <c r="BF15" s="210">
        <v>15</v>
      </c>
      <c r="BG15" s="17">
        <v>125</v>
      </c>
      <c r="BH15" s="203">
        <v>0.20491803278688525</v>
      </c>
      <c r="BI15" s="10">
        <v>4.3599581444018138</v>
      </c>
      <c r="BJ15" s="213">
        <v>35</v>
      </c>
      <c r="BK15" s="17" t="s">
        <v>2</v>
      </c>
      <c r="BL15" s="114" t="s">
        <v>2</v>
      </c>
      <c r="BM15" s="116" t="s">
        <v>2</v>
      </c>
      <c r="BN15" s="214"/>
      <c r="BO15" s="214"/>
    </row>
    <row r="16" spans="1:67">
      <c r="A16" s="114"/>
      <c r="B16" s="11">
        <v>10011</v>
      </c>
      <c r="C16" s="179">
        <v>10011</v>
      </c>
      <c r="D16" s="10"/>
      <c r="E16" s="12"/>
      <c r="F16" s="13"/>
      <c r="G16" s="13"/>
      <c r="H16" s="13"/>
      <c r="I16" s="183">
        <v>100010011</v>
      </c>
      <c r="J16" s="17">
        <v>10011</v>
      </c>
      <c r="K16" s="195">
        <v>1</v>
      </c>
      <c r="L16" s="210">
        <v>0.5</v>
      </c>
      <c r="M16" s="17">
        <v>50</v>
      </c>
      <c r="N16" s="186">
        <v>0.5</v>
      </c>
      <c r="O16" s="15">
        <v>50</v>
      </c>
      <c r="P16" s="210">
        <v>2644</v>
      </c>
      <c r="Q16" s="13">
        <v>2672</v>
      </c>
      <c r="R16" s="210">
        <v>2672</v>
      </c>
      <c r="S16" s="13">
        <v>2700</v>
      </c>
      <c r="T16" s="189">
        <v>2815</v>
      </c>
      <c r="U16" s="17">
        <v>-28</v>
      </c>
      <c r="V16" s="203">
        <v>-1.0479041916167664E-2</v>
      </c>
      <c r="W16" s="16">
        <v>2815.0104790419164</v>
      </c>
      <c r="X16" s="192">
        <v>-5.079928952042629E-2</v>
      </c>
      <c r="Y16" s="210">
        <v>5273.2</v>
      </c>
      <c r="Z16" s="195">
        <v>5328</v>
      </c>
      <c r="AA16" s="17">
        <v>10011</v>
      </c>
      <c r="AB16" s="195">
        <v>1</v>
      </c>
      <c r="AC16" s="211">
        <v>1478</v>
      </c>
      <c r="AD16" s="13">
        <v>1454</v>
      </c>
      <c r="AE16" s="212">
        <v>1454</v>
      </c>
      <c r="AF16" s="189">
        <v>1376</v>
      </c>
      <c r="AG16" s="212">
        <v>24</v>
      </c>
      <c r="AH16" s="203">
        <v>1.6506189821182942E-2</v>
      </c>
      <c r="AI16" s="126">
        <v>78</v>
      </c>
      <c r="AJ16" s="127">
        <v>5.6686046511627904E-2</v>
      </c>
      <c r="AK16" s="210">
        <v>1332</v>
      </c>
      <c r="AL16" s="13">
        <v>1305</v>
      </c>
      <c r="AM16" s="212">
        <v>1305</v>
      </c>
      <c r="AN16" s="189">
        <v>1251</v>
      </c>
      <c r="AO16" s="212">
        <v>27</v>
      </c>
      <c r="AP16" s="203">
        <v>2.0689655172413793E-2</v>
      </c>
      <c r="AQ16" s="128">
        <v>54</v>
      </c>
      <c r="AR16" s="129">
        <v>4.3165467625899283E-2</v>
      </c>
      <c r="AS16" s="11">
        <v>26.64</v>
      </c>
      <c r="AT16" s="198">
        <v>26.1</v>
      </c>
      <c r="AU16" s="210">
        <v>1125</v>
      </c>
      <c r="AV16" s="14">
        <v>1350</v>
      </c>
      <c r="AW16" s="210">
        <v>655</v>
      </c>
      <c r="AX16" s="210">
        <v>140</v>
      </c>
      <c r="AY16" s="17">
        <v>795</v>
      </c>
      <c r="AZ16" s="203">
        <v>0.70666666666666667</v>
      </c>
      <c r="BA16" s="179">
        <v>0.79669297256670424</v>
      </c>
      <c r="BB16" s="210">
        <v>75</v>
      </c>
      <c r="BC16" s="203">
        <v>6.6666666666666666E-2</v>
      </c>
      <c r="BD16" s="179">
        <v>2.1097046413502105</v>
      </c>
      <c r="BE16" s="210">
        <v>210</v>
      </c>
      <c r="BF16" s="210">
        <v>10</v>
      </c>
      <c r="BG16" s="17">
        <v>220</v>
      </c>
      <c r="BH16" s="203">
        <v>0.19555555555555557</v>
      </c>
      <c r="BI16" s="10">
        <v>4.1607565011820329</v>
      </c>
      <c r="BJ16" s="213">
        <v>20</v>
      </c>
      <c r="BK16" s="17" t="s">
        <v>2</v>
      </c>
      <c r="BL16" s="114" t="s">
        <v>2</v>
      </c>
      <c r="BM16" s="116" t="s">
        <v>2</v>
      </c>
      <c r="BN16" s="214"/>
      <c r="BO16" s="214"/>
    </row>
    <row r="17" spans="1:67">
      <c r="A17" s="114"/>
      <c r="B17" s="11">
        <v>10012</v>
      </c>
      <c r="C17" s="179">
        <v>10012</v>
      </c>
      <c r="D17" s="10"/>
      <c r="E17" s="12"/>
      <c r="F17" s="13"/>
      <c r="G17" s="13"/>
      <c r="H17" s="13"/>
      <c r="I17" s="183">
        <v>100010012</v>
      </c>
      <c r="J17" s="17">
        <v>10012</v>
      </c>
      <c r="K17" s="195">
        <v>1</v>
      </c>
      <c r="L17" s="210">
        <v>1.43</v>
      </c>
      <c r="M17" s="17">
        <v>143</v>
      </c>
      <c r="N17" s="186">
        <v>1.44</v>
      </c>
      <c r="O17" s="15">
        <v>144</v>
      </c>
      <c r="P17" s="210">
        <v>2724</v>
      </c>
      <c r="Q17" s="13">
        <v>2620</v>
      </c>
      <c r="R17" s="210">
        <v>2620</v>
      </c>
      <c r="S17" s="13">
        <v>2712</v>
      </c>
      <c r="T17" s="189">
        <v>2728</v>
      </c>
      <c r="U17" s="17">
        <v>104</v>
      </c>
      <c r="V17" s="203">
        <v>3.9694656488549619E-2</v>
      </c>
      <c r="W17" s="16">
        <v>2727.9603053435117</v>
      </c>
      <c r="X17" s="192">
        <v>-3.9589442815249266E-2</v>
      </c>
      <c r="Y17" s="210">
        <v>1900.8</v>
      </c>
      <c r="Z17" s="195">
        <v>1813.4</v>
      </c>
      <c r="AA17" s="17">
        <v>10012</v>
      </c>
      <c r="AB17" s="195">
        <v>1</v>
      </c>
      <c r="AC17" s="211">
        <v>1329</v>
      </c>
      <c r="AD17" s="13">
        <v>1322</v>
      </c>
      <c r="AE17" s="212">
        <v>1322</v>
      </c>
      <c r="AF17" s="189">
        <v>1293</v>
      </c>
      <c r="AG17" s="212">
        <v>7</v>
      </c>
      <c r="AH17" s="203">
        <v>5.2950075642965201E-3</v>
      </c>
      <c r="AI17" s="126">
        <v>29</v>
      </c>
      <c r="AJ17" s="127">
        <v>2.2428460943542151E-2</v>
      </c>
      <c r="AK17" s="210">
        <v>1165</v>
      </c>
      <c r="AL17" s="13">
        <v>1125</v>
      </c>
      <c r="AM17" s="212">
        <v>1125</v>
      </c>
      <c r="AN17" s="189">
        <v>1127</v>
      </c>
      <c r="AO17" s="212">
        <v>40</v>
      </c>
      <c r="AP17" s="203">
        <v>3.5555555555555556E-2</v>
      </c>
      <c r="AQ17" s="128">
        <v>-2</v>
      </c>
      <c r="AR17" s="129">
        <v>-1.7746228926353151E-3</v>
      </c>
      <c r="AS17" s="11">
        <v>8.1468531468531467</v>
      </c>
      <c r="AT17" s="198">
        <v>7.8125</v>
      </c>
      <c r="AU17" s="210">
        <v>1015</v>
      </c>
      <c r="AV17" s="14">
        <v>1025</v>
      </c>
      <c r="AW17" s="210">
        <v>415</v>
      </c>
      <c r="AX17" s="210">
        <v>150</v>
      </c>
      <c r="AY17" s="17">
        <v>565</v>
      </c>
      <c r="AZ17" s="203">
        <v>0.55665024630541871</v>
      </c>
      <c r="BA17" s="179">
        <v>0.62756510293733792</v>
      </c>
      <c r="BB17" s="210">
        <v>265</v>
      </c>
      <c r="BC17" s="203">
        <v>0.26108374384236455</v>
      </c>
      <c r="BD17" s="179">
        <v>8.2621437924798897</v>
      </c>
      <c r="BE17" s="210">
        <v>155</v>
      </c>
      <c r="BF17" s="210">
        <v>10</v>
      </c>
      <c r="BG17" s="17">
        <v>165</v>
      </c>
      <c r="BH17" s="203">
        <v>0.1625615763546798</v>
      </c>
      <c r="BI17" s="10">
        <v>3.4587569437165913</v>
      </c>
      <c r="BJ17" s="213">
        <v>25</v>
      </c>
      <c r="BK17" s="17" t="s">
        <v>2</v>
      </c>
      <c r="BL17" s="114" t="s">
        <v>2</v>
      </c>
      <c r="BM17" s="116" t="s">
        <v>2</v>
      </c>
      <c r="BN17" s="214"/>
      <c r="BO17" s="214"/>
    </row>
    <row r="18" spans="1:67">
      <c r="A18" s="114"/>
      <c r="B18" s="11">
        <v>10013</v>
      </c>
      <c r="C18" s="179">
        <v>10013</v>
      </c>
      <c r="D18" s="10"/>
      <c r="E18" s="12"/>
      <c r="F18" s="13"/>
      <c r="G18" s="13"/>
      <c r="H18" s="13"/>
      <c r="I18" s="183">
        <v>100010013</v>
      </c>
      <c r="J18" s="17">
        <v>10013</v>
      </c>
      <c r="K18" s="195">
        <v>1</v>
      </c>
      <c r="L18" s="210">
        <v>0.91</v>
      </c>
      <c r="M18" s="17">
        <v>91</v>
      </c>
      <c r="N18" s="186">
        <v>0.91</v>
      </c>
      <c r="O18" s="15">
        <v>91</v>
      </c>
      <c r="P18" s="210">
        <v>1758</v>
      </c>
      <c r="Q18" s="13">
        <v>1742</v>
      </c>
      <c r="R18" s="210">
        <v>1742</v>
      </c>
      <c r="S18" s="13">
        <v>1792</v>
      </c>
      <c r="T18" s="189">
        <v>1814</v>
      </c>
      <c r="U18" s="17">
        <v>16</v>
      </c>
      <c r="V18" s="203">
        <v>9.1848450057405284E-3</v>
      </c>
      <c r="W18" s="16">
        <v>1813.9908151549942</v>
      </c>
      <c r="X18" s="192">
        <v>-3.9691289966923927E-2</v>
      </c>
      <c r="Y18" s="210">
        <v>1924.9</v>
      </c>
      <c r="Z18" s="195">
        <v>1924.2</v>
      </c>
      <c r="AA18" s="17">
        <v>10013</v>
      </c>
      <c r="AB18" s="195">
        <v>1</v>
      </c>
      <c r="AC18" s="211">
        <v>846</v>
      </c>
      <c r="AD18" s="13">
        <v>851</v>
      </c>
      <c r="AE18" s="212">
        <v>851</v>
      </c>
      <c r="AF18" s="189">
        <v>816</v>
      </c>
      <c r="AG18" s="212">
        <v>-5</v>
      </c>
      <c r="AH18" s="203">
        <v>-5.8754406580493537E-3</v>
      </c>
      <c r="AI18" s="126">
        <v>35</v>
      </c>
      <c r="AJ18" s="127">
        <v>4.2892156862745098E-2</v>
      </c>
      <c r="AK18" s="210">
        <v>767</v>
      </c>
      <c r="AL18" s="13">
        <v>762</v>
      </c>
      <c r="AM18" s="212">
        <v>762</v>
      </c>
      <c r="AN18" s="189">
        <v>756</v>
      </c>
      <c r="AO18" s="212">
        <v>5</v>
      </c>
      <c r="AP18" s="203">
        <v>6.5616797900262466E-3</v>
      </c>
      <c r="AQ18" s="128">
        <v>6</v>
      </c>
      <c r="AR18" s="129">
        <v>7.9365079365079361E-3</v>
      </c>
      <c r="AS18" s="11">
        <v>8.4285714285714288</v>
      </c>
      <c r="AT18" s="198">
        <v>8.3736263736263741</v>
      </c>
      <c r="AU18" s="210">
        <v>650</v>
      </c>
      <c r="AV18" s="14">
        <v>780</v>
      </c>
      <c r="AW18" s="210">
        <v>450</v>
      </c>
      <c r="AX18" s="210">
        <v>30</v>
      </c>
      <c r="AY18" s="17">
        <v>480</v>
      </c>
      <c r="AZ18" s="203">
        <v>0.7384615384615385</v>
      </c>
      <c r="BA18" s="179">
        <v>0.83253837481571424</v>
      </c>
      <c r="BB18" s="210">
        <v>40</v>
      </c>
      <c r="BC18" s="203">
        <v>6.1538461538461542E-2</v>
      </c>
      <c r="BD18" s="179">
        <v>1.9474196689386563</v>
      </c>
      <c r="BE18" s="210">
        <v>100</v>
      </c>
      <c r="BF18" s="210">
        <v>0</v>
      </c>
      <c r="BG18" s="17">
        <v>100</v>
      </c>
      <c r="BH18" s="203">
        <v>0.15384615384615385</v>
      </c>
      <c r="BI18" s="10">
        <v>3.2733224222585928</v>
      </c>
      <c r="BJ18" s="213">
        <v>35</v>
      </c>
      <c r="BK18" s="17" t="s">
        <v>2</v>
      </c>
      <c r="BL18" s="114" t="s">
        <v>2</v>
      </c>
      <c r="BM18" s="116" t="s">
        <v>2</v>
      </c>
      <c r="BN18" s="214"/>
      <c r="BO18" s="214"/>
    </row>
    <row r="19" spans="1:67" s="285" customFormat="1">
      <c r="A19" s="114" t="s">
        <v>35</v>
      </c>
      <c r="B19" s="11">
        <v>10014</v>
      </c>
      <c r="C19" s="179">
        <v>10014</v>
      </c>
      <c r="D19" s="10"/>
      <c r="E19" s="12"/>
      <c r="F19" s="13"/>
      <c r="G19" s="13"/>
      <c r="H19" s="13"/>
      <c r="I19" s="183">
        <v>100010014</v>
      </c>
      <c r="J19" s="17">
        <v>10014</v>
      </c>
      <c r="K19" s="195">
        <v>1</v>
      </c>
      <c r="L19" s="210">
        <v>1.52</v>
      </c>
      <c r="M19" s="17">
        <v>152</v>
      </c>
      <c r="N19" s="186">
        <v>1.54</v>
      </c>
      <c r="O19" s="15">
        <v>154</v>
      </c>
      <c r="P19" s="210">
        <v>3328</v>
      </c>
      <c r="Q19" s="13">
        <v>3358</v>
      </c>
      <c r="R19" s="210">
        <v>3358</v>
      </c>
      <c r="S19" s="13">
        <v>3401</v>
      </c>
      <c r="T19" s="189">
        <v>3465</v>
      </c>
      <c r="U19" s="17">
        <v>-30</v>
      </c>
      <c r="V19" s="203">
        <v>-8.9338892197736754E-3</v>
      </c>
      <c r="W19" s="16">
        <v>3465.0089338892199</v>
      </c>
      <c r="X19" s="192">
        <v>-3.0880230880230879E-2</v>
      </c>
      <c r="Y19" s="210">
        <v>2190.1</v>
      </c>
      <c r="Z19" s="195">
        <v>2180.4</v>
      </c>
      <c r="AA19" s="17">
        <v>10014</v>
      </c>
      <c r="AB19" s="195">
        <v>1</v>
      </c>
      <c r="AC19" s="211">
        <v>1535</v>
      </c>
      <c r="AD19" s="13">
        <v>1545</v>
      </c>
      <c r="AE19" s="212">
        <v>1545</v>
      </c>
      <c r="AF19" s="189">
        <v>1505</v>
      </c>
      <c r="AG19" s="212">
        <v>-10</v>
      </c>
      <c r="AH19" s="203">
        <v>-6.4724919093851136E-3</v>
      </c>
      <c r="AI19" s="126">
        <v>40</v>
      </c>
      <c r="AJ19" s="127">
        <v>2.6578073089700997E-2</v>
      </c>
      <c r="AK19" s="210">
        <v>1399</v>
      </c>
      <c r="AL19" s="13">
        <v>1407</v>
      </c>
      <c r="AM19" s="212">
        <v>1407</v>
      </c>
      <c r="AN19" s="189">
        <v>1404</v>
      </c>
      <c r="AO19" s="212">
        <v>-8</v>
      </c>
      <c r="AP19" s="203">
        <v>-5.6858564321250887E-3</v>
      </c>
      <c r="AQ19" s="128">
        <v>3</v>
      </c>
      <c r="AR19" s="129">
        <v>2.136752136752137E-3</v>
      </c>
      <c r="AS19" s="11">
        <v>9.2039473684210531</v>
      </c>
      <c r="AT19" s="198">
        <v>9.1363636363636367</v>
      </c>
      <c r="AU19" s="210">
        <v>870</v>
      </c>
      <c r="AV19" s="14">
        <v>1295</v>
      </c>
      <c r="AW19" s="210">
        <v>640</v>
      </c>
      <c r="AX19" s="210">
        <v>110</v>
      </c>
      <c r="AY19" s="17">
        <v>750</v>
      </c>
      <c r="AZ19" s="203">
        <v>0.86206896551724133</v>
      </c>
      <c r="BA19" s="179">
        <v>0.97189285853127549</v>
      </c>
      <c r="BB19" s="210">
        <v>30</v>
      </c>
      <c r="BC19" s="203">
        <v>3.4482758620689655E-2</v>
      </c>
      <c r="BD19" s="179">
        <v>1.0912265386294193</v>
      </c>
      <c r="BE19" s="210">
        <v>45</v>
      </c>
      <c r="BF19" s="210">
        <v>0</v>
      </c>
      <c r="BG19" s="17">
        <v>45</v>
      </c>
      <c r="BH19" s="203">
        <v>5.1724137931034482E-2</v>
      </c>
      <c r="BI19" s="10">
        <v>1.1005135730007336</v>
      </c>
      <c r="BJ19" s="213">
        <v>35</v>
      </c>
      <c r="BK19" s="17" t="s">
        <v>2</v>
      </c>
      <c r="BL19" s="114" t="s">
        <v>2</v>
      </c>
      <c r="BM19" s="116" t="s">
        <v>4</v>
      </c>
      <c r="BN19" s="214" t="s">
        <v>313</v>
      </c>
      <c r="BO19" s="214" t="s">
        <v>36</v>
      </c>
    </row>
    <row r="20" spans="1:67">
      <c r="A20" s="113" t="s">
        <v>319</v>
      </c>
      <c r="B20" s="19">
        <v>10015.01</v>
      </c>
      <c r="C20" s="178">
        <v>10015.01</v>
      </c>
      <c r="D20" s="18"/>
      <c r="E20" s="20"/>
      <c r="F20" s="21"/>
      <c r="G20" s="21"/>
      <c r="H20" s="21"/>
      <c r="I20" s="182">
        <v>100010015.01000001</v>
      </c>
      <c r="J20" s="25">
        <v>10015.01</v>
      </c>
      <c r="K20" s="194">
        <v>1</v>
      </c>
      <c r="L20" s="205">
        <v>10.09</v>
      </c>
      <c r="M20" s="25">
        <v>1009</v>
      </c>
      <c r="N20" s="185">
        <v>10.08</v>
      </c>
      <c r="O20" s="23">
        <v>1008</v>
      </c>
      <c r="P20" s="205">
        <v>5000</v>
      </c>
      <c r="Q20" s="21">
        <v>4486</v>
      </c>
      <c r="R20" s="205">
        <v>4486</v>
      </c>
      <c r="S20" s="21">
        <v>4314</v>
      </c>
      <c r="T20" s="188">
        <v>4490</v>
      </c>
      <c r="U20" s="25">
        <v>514</v>
      </c>
      <c r="V20" s="202">
        <v>0.11457868925546144</v>
      </c>
      <c r="W20" s="24">
        <v>4489.8854213107443</v>
      </c>
      <c r="X20" s="191">
        <v>-8.9086859688195994E-4</v>
      </c>
      <c r="Y20" s="205">
        <v>495.5</v>
      </c>
      <c r="Z20" s="194">
        <v>445.2</v>
      </c>
      <c r="AA20" s="25">
        <v>10015.01</v>
      </c>
      <c r="AB20" s="194">
        <v>1</v>
      </c>
      <c r="AC20" s="206">
        <v>2523</v>
      </c>
      <c r="AD20" s="21">
        <v>2370</v>
      </c>
      <c r="AE20" s="207">
        <v>2370</v>
      </c>
      <c r="AF20" s="188">
        <v>2115</v>
      </c>
      <c r="AG20" s="207">
        <v>153</v>
      </c>
      <c r="AH20" s="202">
        <v>6.4556962025316453E-2</v>
      </c>
      <c r="AI20" s="130">
        <v>255</v>
      </c>
      <c r="AJ20" s="131">
        <v>0.12056737588652482</v>
      </c>
      <c r="AK20" s="205">
        <v>2342</v>
      </c>
      <c r="AL20" s="21">
        <v>2187</v>
      </c>
      <c r="AM20" s="207">
        <v>2187</v>
      </c>
      <c r="AN20" s="188">
        <v>1944</v>
      </c>
      <c r="AO20" s="207">
        <v>155</v>
      </c>
      <c r="AP20" s="202">
        <v>7.0873342478280754E-2</v>
      </c>
      <c r="AQ20" s="132">
        <v>243</v>
      </c>
      <c r="AR20" s="133">
        <v>0.125</v>
      </c>
      <c r="AS20" s="19">
        <v>2.3211100099108029</v>
      </c>
      <c r="AT20" s="197">
        <v>2.1696428571428572</v>
      </c>
      <c r="AU20" s="205">
        <v>1610</v>
      </c>
      <c r="AV20" s="22">
        <v>1800</v>
      </c>
      <c r="AW20" s="205">
        <v>1180</v>
      </c>
      <c r="AX20" s="205">
        <v>170</v>
      </c>
      <c r="AY20" s="25">
        <v>1350</v>
      </c>
      <c r="AZ20" s="202">
        <v>0.83850931677018636</v>
      </c>
      <c r="BA20" s="178">
        <v>0.94533181146582457</v>
      </c>
      <c r="BB20" s="205">
        <v>110</v>
      </c>
      <c r="BC20" s="202">
        <v>6.8322981366459631E-2</v>
      </c>
      <c r="BD20" s="178">
        <v>2.1621196634955577</v>
      </c>
      <c r="BE20" s="205">
        <v>95</v>
      </c>
      <c r="BF20" s="205">
        <v>0</v>
      </c>
      <c r="BG20" s="25">
        <v>95</v>
      </c>
      <c r="BH20" s="202">
        <v>5.9006211180124224E-2</v>
      </c>
      <c r="BI20" s="18">
        <v>1.2554513017047708</v>
      </c>
      <c r="BJ20" s="208">
        <v>50</v>
      </c>
      <c r="BK20" s="25" t="s">
        <v>4</v>
      </c>
      <c r="BL20" s="113" t="s">
        <v>4</v>
      </c>
      <c r="BM20" s="115" t="s">
        <v>4</v>
      </c>
      <c r="BN20" s="209" t="s">
        <v>318</v>
      </c>
      <c r="BO20" s="209"/>
    </row>
    <row r="21" spans="1:67">
      <c r="A21" s="113" t="s">
        <v>38</v>
      </c>
      <c r="B21" s="19">
        <v>10015.02</v>
      </c>
      <c r="C21" s="178">
        <v>10015.02</v>
      </c>
      <c r="D21" s="18"/>
      <c r="E21" s="20"/>
      <c r="F21" s="21"/>
      <c r="G21" s="21"/>
      <c r="H21" s="21"/>
      <c r="I21" s="182">
        <v>100010015.02</v>
      </c>
      <c r="J21" s="25">
        <v>10015.02</v>
      </c>
      <c r="K21" s="194">
        <v>1</v>
      </c>
      <c r="L21" s="205">
        <v>1.31</v>
      </c>
      <c r="M21" s="25">
        <v>131</v>
      </c>
      <c r="N21" s="185">
        <v>1.3</v>
      </c>
      <c r="O21" s="23">
        <v>130</v>
      </c>
      <c r="P21" s="205">
        <v>3478</v>
      </c>
      <c r="Q21" s="21">
        <v>3763</v>
      </c>
      <c r="R21" s="205">
        <v>3763</v>
      </c>
      <c r="S21" s="21">
        <v>3854</v>
      </c>
      <c r="T21" s="188">
        <v>3844</v>
      </c>
      <c r="U21" s="25">
        <v>-285</v>
      </c>
      <c r="V21" s="202">
        <v>-7.5737443529099127E-2</v>
      </c>
      <c r="W21" s="24">
        <v>3844.0757374435293</v>
      </c>
      <c r="X21" s="191">
        <v>-2.1071800208116546E-2</v>
      </c>
      <c r="Y21" s="205">
        <v>2658.8</v>
      </c>
      <c r="Z21" s="194">
        <v>2888</v>
      </c>
      <c r="AA21" s="25">
        <v>10015.02</v>
      </c>
      <c r="AB21" s="194">
        <v>1</v>
      </c>
      <c r="AC21" s="206">
        <v>1689</v>
      </c>
      <c r="AD21" s="21">
        <v>1706</v>
      </c>
      <c r="AE21" s="207">
        <v>1706</v>
      </c>
      <c r="AF21" s="188">
        <v>1678</v>
      </c>
      <c r="AG21" s="207">
        <v>-17</v>
      </c>
      <c r="AH21" s="202">
        <v>-9.9648300117233298E-3</v>
      </c>
      <c r="AI21" s="130">
        <v>28</v>
      </c>
      <c r="AJ21" s="131">
        <v>1.6686531585220502E-2</v>
      </c>
      <c r="AK21" s="205">
        <v>1596</v>
      </c>
      <c r="AL21" s="21">
        <v>1620</v>
      </c>
      <c r="AM21" s="207">
        <v>1620</v>
      </c>
      <c r="AN21" s="188">
        <v>1552</v>
      </c>
      <c r="AO21" s="207">
        <v>-24</v>
      </c>
      <c r="AP21" s="202">
        <v>-1.4814814814814815E-2</v>
      </c>
      <c r="AQ21" s="132">
        <v>68</v>
      </c>
      <c r="AR21" s="133">
        <v>4.3814432989690719E-2</v>
      </c>
      <c r="AS21" s="19">
        <v>12.183206106870228</v>
      </c>
      <c r="AT21" s="197">
        <v>12.461538461538462</v>
      </c>
      <c r="AU21" s="205">
        <v>1330</v>
      </c>
      <c r="AV21" s="22">
        <v>1795</v>
      </c>
      <c r="AW21" s="205">
        <v>925</v>
      </c>
      <c r="AX21" s="205">
        <v>220</v>
      </c>
      <c r="AY21" s="25">
        <v>1145</v>
      </c>
      <c r="AZ21" s="202">
        <v>0.86090225563909772</v>
      </c>
      <c r="BA21" s="178">
        <v>0.97057751481296251</v>
      </c>
      <c r="BB21" s="205">
        <v>55</v>
      </c>
      <c r="BC21" s="202">
        <v>4.1353383458646614E-2</v>
      </c>
      <c r="BD21" s="178">
        <v>1.3086513752736268</v>
      </c>
      <c r="BE21" s="205">
        <v>75</v>
      </c>
      <c r="BF21" s="205">
        <v>0</v>
      </c>
      <c r="BG21" s="25">
        <v>75</v>
      </c>
      <c r="BH21" s="202">
        <v>5.6390977443609019E-2</v>
      </c>
      <c r="BI21" s="18">
        <v>1.1998080307150856</v>
      </c>
      <c r="BJ21" s="208">
        <v>55</v>
      </c>
      <c r="BK21" s="25" t="s">
        <v>4</v>
      </c>
      <c r="BL21" s="113" t="s">
        <v>4</v>
      </c>
      <c r="BM21" s="115" t="s">
        <v>2</v>
      </c>
      <c r="BN21" s="209" t="s">
        <v>296</v>
      </c>
      <c r="BO21" s="209" t="s">
        <v>36</v>
      </c>
    </row>
    <row r="22" spans="1:67">
      <c r="A22" s="113"/>
      <c r="B22" s="19">
        <v>10015.030000000001</v>
      </c>
      <c r="C22" s="178">
        <v>10015.030000000001</v>
      </c>
      <c r="D22" s="18"/>
      <c r="E22" s="20"/>
      <c r="F22" s="21"/>
      <c r="G22" s="21"/>
      <c r="H22" s="21"/>
      <c r="I22" s="182">
        <v>100010015.03</v>
      </c>
      <c r="J22" s="25">
        <v>10015.030000000001</v>
      </c>
      <c r="K22" s="194">
        <v>1</v>
      </c>
      <c r="L22" s="205">
        <v>2.91</v>
      </c>
      <c r="M22" s="25">
        <v>291</v>
      </c>
      <c r="N22" s="185">
        <v>2.9</v>
      </c>
      <c r="O22" s="23">
        <v>290</v>
      </c>
      <c r="P22" s="205">
        <v>5138</v>
      </c>
      <c r="Q22" s="21">
        <v>5331</v>
      </c>
      <c r="R22" s="205">
        <v>5331</v>
      </c>
      <c r="S22" s="21">
        <v>5525</v>
      </c>
      <c r="T22" s="188">
        <v>5362</v>
      </c>
      <c r="U22" s="25">
        <v>-193</v>
      </c>
      <c r="V22" s="202">
        <v>-3.6203338960795348E-2</v>
      </c>
      <c r="W22" s="24">
        <v>5362.0362033389611</v>
      </c>
      <c r="X22" s="191">
        <v>-5.7814248414770611E-3</v>
      </c>
      <c r="Y22" s="205">
        <v>1765.6</v>
      </c>
      <c r="Z22" s="194">
        <v>1841.3</v>
      </c>
      <c r="AA22" s="25">
        <v>10015.030000000001</v>
      </c>
      <c r="AB22" s="194">
        <v>1</v>
      </c>
      <c r="AC22" s="206">
        <v>2189</v>
      </c>
      <c r="AD22" s="21">
        <v>2189</v>
      </c>
      <c r="AE22" s="207">
        <v>2189</v>
      </c>
      <c r="AF22" s="188">
        <v>2144</v>
      </c>
      <c r="AG22" s="207">
        <v>0</v>
      </c>
      <c r="AH22" s="202">
        <v>0</v>
      </c>
      <c r="AI22" s="130">
        <v>45</v>
      </c>
      <c r="AJ22" s="131">
        <v>2.0988805970149255E-2</v>
      </c>
      <c r="AK22" s="205">
        <v>2054</v>
      </c>
      <c r="AL22" s="21">
        <v>2054</v>
      </c>
      <c r="AM22" s="207">
        <v>2054</v>
      </c>
      <c r="AN22" s="188">
        <v>2009</v>
      </c>
      <c r="AO22" s="207">
        <v>0</v>
      </c>
      <c r="AP22" s="202">
        <v>0</v>
      </c>
      <c r="AQ22" s="132">
        <v>45</v>
      </c>
      <c r="AR22" s="133">
        <v>2.2399203583872575E-2</v>
      </c>
      <c r="AS22" s="19">
        <v>7.0584192439862541</v>
      </c>
      <c r="AT22" s="197">
        <v>7.0827586206896553</v>
      </c>
      <c r="AU22" s="205">
        <v>1385</v>
      </c>
      <c r="AV22" s="22">
        <v>2040</v>
      </c>
      <c r="AW22" s="205">
        <v>1015</v>
      </c>
      <c r="AX22" s="205">
        <v>140</v>
      </c>
      <c r="AY22" s="25">
        <v>1155</v>
      </c>
      <c r="AZ22" s="202">
        <v>0.83393501805054149</v>
      </c>
      <c r="BA22" s="178">
        <v>0.94017476668606703</v>
      </c>
      <c r="BB22" s="205">
        <v>55</v>
      </c>
      <c r="BC22" s="202">
        <v>3.9711191335740074E-2</v>
      </c>
      <c r="BD22" s="178">
        <v>1.2566832701183566</v>
      </c>
      <c r="BE22" s="205">
        <v>115</v>
      </c>
      <c r="BF22" s="205">
        <v>0</v>
      </c>
      <c r="BG22" s="25">
        <v>115</v>
      </c>
      <c r="BH22" s="202">
        <v>8.3032490974729242E-2</v>
      </c>
      <c r="BI22" s="18">
        <v>1.7666487441431753</v>
      </c>
      <c r="BJ22" s="208">
        <v>55</v>
      </c>
      <c r="BK22" s="25" t="s">
        <v>4</v>
      </c>
      <c r="BL22" s="113" t="s">
        <v>4</v>
      </c>
      <c r="BM22" s="115" t="s">
        <v>4</v>
      </c>
      <c r="BN22" s="209" t="s">
        <v>295</v>
      </c>
      <c r="BO22" s="209"/>
    </row>
    <row r="23" spans="1:67">
      <c r="A23" s="113"/>
      <c r="B23" s="19">
        <v>10015.040000000001</v>
      </c>
      <c r="C23" s="178">
        <v>10015.040000000001</v>
      </c>
      <c r="D23" s="18"/>
      <c r="E23" s="20"/>
      <c r="F23" s="21"/>
      <c r="G23" s="21"/>
      <c r="H23" s="21"/>
      <c r="I23" s="182">
        <v>100010015.04000001</v>
      </c>
      <c r="J23" s="25">
        <v>10015.040000000001</v>
      </c>
      <c r="K23" s="194">
        <v>1</v>
      </c>
      <c r="L23" s="205">
        <v>3.13</v>
      </c>
      <c r="M23" s="25">
        <v>313</v>
      </c>
      <c r="N23" s="185">
        <v>3.11</v>
      </c>
      <c r="O23" s="23">
        <v>311</v>
      </c>
      <c r="P23" s="205">
        <v>5725</v>
      </c>
      <c r="Q23" s="21">
        <v>5840</v>
      </c>
      <c r="R23" s="205">
        <v>5840</v>
      </c>
      <c r="S23" s="21">
        <v>6009</v>
      </c>
      <c r="T23" s="188">
        <v>5605</v>
      </c>
      <c r="U23" s="25">
        <v>-115</v>
      </c>
      <c r="V23" s="202">
        <v>-1.9691780821917807E-2</v>
      </c>
      <c r="W23" s="24">
        <v>5605.0196917808216</v>
      </c>
      <c r="X23" s="191">
        <v>4.1926851025869759E-2</v>
      </c>
      <c r="Y23" s="205">
        <v>1831.8</v>
      </c>
      <c r="Z23" s="194">
        <v>1877.1</v>
      </c>
      <c r="AA23" s="25">
        <v>10015.040000000001</v>
      </c>
      <c r="AB23" s="194">
        <v>1</v>
      </c>
      <c r="AC23" s="206">
        <v>2336</v>
      </c>
      <c r="AD23" s="21">
        <v>2313</v>
      </c>
      <c r="AE23" s="207">
        <v>2313</v>
      </c>
      <c r="AF23" s="188">
        <v>2048</v>
      </c>
      <c r="AG23" s="207">
        <v>23</v>
      </c>
      <c r="AH23" s="202">
        <v>9.9437959360138342E-3</v>
      </c>
      <c r="AI23" s="130">
        <v>265</v>
      </c>
      <c r="AJ23" s="131">
        <v>0.12939453125</v>
      </c>
      <c r="AK23" s="205">
        <v>2245</v>
      </c>
      <c r="AL23" s="21">
        <v>2215</v>
      </c>
      <c r="AM23" s="207">
        <v>2215</v>
      </c>
      <c r="AN23" s="188">
        <v>1944</v>
      </c>
      <c r="AO23" s="207">
        <v>30</v>
      </c>
      <c r="AP23" s="202">
        <v>1.3544018058690745E-2</v>
      </c>
      <c r="AQ23" s="132">
        <v>271</v>
      </c>
      <c r="AR23" s="133">
        <v>0.13940329218106995</v>
      </c>
      <c r="AS23" s="19">
        <v>7.1725239616613417</v>
      </c>
      <c r="AT23" s="197">
        <v>7.122186495176849</v>
      </c>
      <c r="AU23" s="205">
        <v>2180</v>
      </c>
      <c r="AV23" s="22">
        <v>2710</v>
      </c>
      <c r="AW23" s="205">
        <v>1785</v>
      </c>
      <c r="AX23" s="205">
        <v>225</v>
      </c>
      <c r="AY23" s="25">
        <v>2010</v>
      </c>
      <c r="AZ23" s="202">
        <v>0.92201834862385323</v>
      </c>
      <c r="BA23" s="178">
        <v>1.0394795362162945</v>
      </c>
      <c r="BB23" s="205">
        <v>30</v>
      </c>
      <c r="BC23" s="202">
        <v>1.3761467889908258E-2</v>
      </c>
      <c r="BD23" s="178">
        <v>0.43548949018697014</v>
      </c>
      <c r="BE23" s="205">
        <v>80</v>
      </c>
      <c r="BF23" s="205">
        <v>0</v>
      </c>
      <c r="BG23" s="25">
        <v>80</v>
      </c>
      <c r="BH23" s="202">
        <v>3.669724770642202E-2</v>
      </c>
      <c r="BI23" s="18">
        <v>0.78079250439195791</v>
      </c>
      <c r="BJ23" s="208">
        <v>65</v>
      </c>
      <c r="BK23" s="25" t="s">
        <v>4</v>
      </c>
      <c r="BL23" s="113" t="s">
        <v>4</v>
      </c>
      <c r="BM23" s="115" t="s">
        <v>4</v>
      </c>
      <c r="BN23" s="209"/>
      <c r="BO23" s="209"/>
    </row>
    <row r="24" spans="1:67" s="286" customFormat="1">
      <c r="A24" s="113" t="s">
        <v>55</v>
      </c>
      <c r="B24" s="19">
        <v>10016.01</v>
      </c>
      <c r="C24" s="178">
        <v>10016.01</v>
      </c>
      <c r="D24" s="18">
        <v>10016</v>
      </c>
      <c r="E24" s="25">
        <v>0.371193522</v>
      </c>
      <c r="F24" s="25">
        <v>7821</v>
      </c>
      <c r="G24" s="25">
        <v>3814</v>
      </c>
      <c r="H24" s="21">
        <v>3254</v>
      </c>
      <c r="I24" s="182"/>
      <c r="J24" s="25">
        <v>10016.01</v>
      </c>
      <c r="K24" s="194">
        <v>1</v>
      </c>
      <c r="L24" s="205">
        <v>6.59</v>
      </c>
      <c r="M24" s="25">
        <v>659</v>
      </c>
      <c r="N24" s="185">
        <v>6.44</v>
      </c>
      <c r="O24" s="23">
        <v>644</v>
      </c>
      <c r="P24" s="205">
        <v>4956</v>
      </c>
      <c r="Q24" s="21">
        <v>4672</v>
      </c>
      <c r="R24" s="205">
        <v>4672</v>
      </c>
      <c r="S24" s="21">
        <v>4407</v>
      </c>
      <c r="T24" s="188">
        <v>2903.1045355619999</v>
      </c>
      <c r="U24" s="25">
        <v>284</v>
      </c>
      <c r="V24" s="202">
        <v>6.0787671232876712E-2</v>
      </c>
      <c r="W24" s="24">
        <v>2903.043747890767</v>
      </c>
      <c r="X24" s="191">
        <v>0.60931166713759655</v>
      </c>
      <c r="Y24" s="205">
        <v>752</v>
      </c>
      <c r="Z24" s="194">
        <v>725.1</v>
      </c>
      <c r="AA24" s="25">
        <v>10016.01</v>
      </c>
      <c r="AB24" s="194">
        <v>1</v>
      </c>
      <c r="AC24" s="206">
        <v>2096</v>
      </c>
      <c r="AD24" s="21">
        <v>2054</v>
      </c>
      <c r="AE24" s="207">
        <v>2054</v>
      </c>
      <c r="AF24" s="296">
        <v>1415.7320929079999</v>
      </c>
      <c r="AG24" s="207">
        <v>42</v>
      </c>
      <c r="AH24" s="202">
        <v>2.0447906523855891E-2</v>
      </c>
      <c r="AI24" s="130">
        <v>638.26790709200009</v>
      </c>
      <c r="AJ24" s="131">
        <v>0.45083947046856793</v>
      </c>
      <c r="AK24" s="205">
        <v>1971</v>
      </c>
      <c r="AL24" s="21">
        <v>1843</v>
      </c>
      <c r="AM24" s="207">
        <v>1843</v>
      </c>
      <c r="AN24" s="188">
        <v>45.712328767123289</v>
      </c>
      <c r="AO24" s="207">
        <v>128</v>
      </c>
      <c r="AP24" s="202">
        <v>6.9451980466630495E-2</v>
      </c>
      <c r="AQ24" s="132">
        <v>635.13627941200002</v>
      </c>
      <c r="AR24" s="133">
        <v>0.52583438726250464</v>
      </c>
      <c r="AS24" s="19">
        <v>2.9908952959028832</v>
      </c>
      <c r="AT24" s="197">
        <v>2.8618012422360248</v>
      </c>
      <c r="AU24" s="205">
        <v>1855</v>
      </c>
      <c r="AV24" s="22">
        <v>2505</v>
      </c>
      <c r="AW24" s="205">
        <v>1595</v>
      </c>
      <c r="AX24" s="205">
        <v>155</v>
      </c>
      <c r="AY24" s="25">
        <v>1750</v>
      </c>
      <c r="AZ24" s="202">
        <v>0.94339622641509435</v>
      </c>
      <c r="BA24" s="178">
        <v>1.0635808640530939</v>
      </c>
      <c r="BB24" s="205">
        <v>35</v>
      </c>
      <c r="BC24" s="202">
        <v>1.8867924528301886E-2</v>
      </c>
      <c r="BD24" s="178">
        <v>0.59708621925005967</v>
      </c>
      <c r="BE24" s="205">
        <v>20</v>
      </c>
      <c r="BF24" s="205">
        <v>0</v>
      </c>
      <c r="BG24" s="25">
        <v>20</v>
      </c>
      <c r="BH24" s="202">
        <v>1.078167115902965E-2</v>
      </c>
      <c r="BI24" s="18">
        <v>0.22939725870275851</v>
      </c>
      <c r="BJ24" s="208">
        <v>50</v>
      </c>
      <c r="BK24" s="25" t="s">
        <v>4</v>
      </c>
      <c r="BL24" s="113" t="s">
        <v>4</v>
      </c>
      <c r="BM24" s="115" t="s">
        <v>4</v>
      </c>
      <c r="BN24" s="209"/>
      <c r="BO24" s="209" t="s">
        <v>33</v>
      </c>
    </row>
    <row r="25" spans="1:67" s="286" customFormat="1">
      <c r="A25" s="114" t="s">
        <v>37</v>
      </c>
      <c r="B25" s="11">
        <v>10016.02</v>
      </c>
      <c r="C25" s="179">
        <v>10016.02</v>
      </c>
      <c r="D25" s="10">
        <v>10016</v>
      </c>
      <c r="E25" s="17">
        <v>0.62850062200000001</v>
      </c>
      <c r="F25" s="17">
        <v>7821</v>
      </c>
      <c r="G25" s="17">
        <v>3814</v>
      </c>
      <c r="H25" s="13">
        <v>3254</v>
      </c>
      <c r="I25" s="183"/>
      <c r="J25" s="17">
        <v>10016.02</v>
      </c>
      <c r="K25" s="195">
        <v>1</v>
      </c>
      <c r="L25" s="210">
        <v>19.95</v>
      </c>
      <c r="M25" s="17">
        <v>1995</v>
      </c>
      <c r="N25" s="186">
        <v>19.760000000000002</v>
      </c>
      <c r="O25" s="15">
        <v>1976.0000000000002</v>
      </c>
      <c r="P25" s="210">
        <v>5422</v>
      </c>
      <c r="Q25" s="13">
        <v>5183</v>
      </c>
      <c r="R25" s="210">
        <v>5183</v>
      </c>
      <c r="S25" s="13">
        <v>5206</v>
      </c>
      <c r="T25" s="189">
        <v>4915.5033646620004</v>
      </c>
      <c r="U25" s="17">
        <v>239</v>
      </c>
      <c r="V25" s="203">
        <v>4.6112290179432761E-2</v>
      </c>
      <c r="W25" s="16">
        <v>4915.4572523718207</v>
      </c>
      <c r="X25" s="192">
        <v>5.4418971058194598E-2</v>
      </c>
      <c r="Y25" s="210">
        <v>271.8</v>
      </c>
      <c r="Z25" s="195">
        <v>262.3</v>
      </c>
      <c r="AA25" s="17">
        <v>10016.02</v>
      </c>
      <c r="AB25" s="195">
        <v>1</v>
      </c>
      <c r="AC25" s="211">
        <v>2719</v>
      </c>
      <c r="AD25" s="13">
        <v>2746</v>
      </c>
      <c r="AE25" s="212">
        <v>2746</v>
      </c>
      <c r="AF25" s="331">
        <v>2397.101372308</v>
      </c>
      <c r="AG25" s="212">
        <v>-27</v>
      </c>
      <c r="AH25" s="203">
        <v>-9.8324836125273131E-3</v>
      </c>
      <c r="AI25" s="126">
        <v>348.89862769199999</v>
      </c>
      <c r="AJ25" s="127">
        <v>0.14555021816039015</v>
      </c>
      <c r="AK25" s="210">
        <v>2343</v>
      </c>
      <c r="AL25" s="13">
        <v>2271</v>
      </c>
      <c r="AM25" s="212">
        <v>2271</v>
      </c>
      <c r="AN25" s="189">
        <v>12.533320470769825</v>
      </c>
      <c r="AO25" s="212">
        <v>72</v>
      </c>
      <c r="AP25" s="203">
        <v>3.1704095112285335E-2</v>
      </c>
      <c r="AQ25" s="128">
        <v>225.85897601200008</v>
      </c>
      <c r="AR25" s="129">
        <v>0.11043687127823482</v>
      </c>
      <c r="AS25" s="11">
        <v>1.1744360902255639</v>
      </c>
      <c r="AT25" s="198">
        <v>1.1492914979757083</v>
      </c>
      <c r="AU25" s="210">
        <v>2165</v>
      </c>
      <c r="AV25" s="14">
        <v>2280</v>
      </c>
      <c r="AW25" s="210">
        <v>1415</v>
      </c>
      <c r="AX25" s="210">
        <v>265</v>
      </c>
      <c r="AY25" s="17">
        <v>1680</v>
      </c>
      <c r="AZ25" s="203">
        <v>0.77598152424942268</v>
      </c>
      <c r="BA25" s="179">
        <v>0.87483824605346416</v>
      </c>
      <c r="BB25" s="210">
        <v>195</v>
      </c>
      <c r="BC25" s="203">
        <v>9.0069284064665134E-2</v>
      </c>
      <c r="BD25" s="179">
        <v>2.8502937995147191</v>
      </c>
      <c r="BE25" s="210">
        <v>235</v>
      </c>
      <c r="BF25" s="210">
        <v>10</v>
      </c>
      <c r="BG25" s="17">
        <v>245</v>
      </c>
      <c r="BH25" s="203">
        <v>0.11316397228637413</v>
      </c>
      <c r="BI25" s="10">
        <v>2.4077440911994499</v>
      </c>
      <c r="BJ25" s="213">
        <v>45</v>
      </c>
      <c r="BK25" s="17" t="s">
        <v>2</v>
      </c>
      <c r="BL25" s="114" t="s">
        <v>2</v>
      </c>
      <c r="BM25" s="116" t="s">
        <v>4</v>
      </c>
      <c r="BN25" s="214"/>
      <c r="BO25" s="214" t="s">
        <v>33</v>
      </c>
    </row>
    <row r="26" spans="1:67" s="286" customFormat="1">
      <c r="A26" s="124" t="s">
        <v>53</v>
      </c>
      <c r="B26" s="120">
        <v>10017</v>
      </c>
      <c r="C26" s="180">
        <v>10017</v>
      </c>
      <c r="D26" s="1"/>
      <c r="E26" s="1"/>
      <c r="F26" s="1"/>
      <c r="G26" s="1"/>
      <c r="H26" s="1"/>
      <c r="I26" s="184">
        <v>100010017</v>
      </c>
      <c r="J26" s="1">
        <v>10017</v>
      </c>
      <c r="K26" s="196">
        <v>1</v>
      </c>
      <c r="L26" s="215">
        <v>152.18</v>
      </c>
      <c r="M26" s="1">
        <v>15218</v>
      </c>
      <c r="N26" s="187">
        <v>152.09</v>
      </c>
      <c r="O26" s="2">
        <v>15209</v>
      </c>
      <c r="P26" s="215">
        <v>5627</v>
      </c>
      <c r="Q26" s="118">
        <v>4816</v>
      </c>
      <c r="R26" s="215">
        <v>4816</v>
      </c>
      <c r="S26" s="118">
        <v>3477</v>
      </c>
      <c r="T26" s="190">
        <v>1756</v>
      </c>
      <c r="U26" s="1">
        <v>811</v>
      </c>
      <c r="V26" s="204">
        <v>0.16839700996677742</v>
      </c>
      <c r="W26" s="3">
        <v>1755.8316029900332</v>
      </c>
      <c r="X26" s="193">
        <v>1.7425968109339407</v>
      </c>
      <c r="Y26" s="215">
        <v>37</v>
      </c>
      <c r="Z26" s="196">
        <v>31.7</v>
      </c>
      <c r="AA26" s="1">
        <v>10017</v>
      </c>
      <c r="AB26" s="196">
        <v>1</v>
      </c>
      <c r="AC26" s="216">
        <v>2230</v>
      </c>
      <c r="AD26" s="118">
        <v>1860</v>
      </c>
      <c r="AE26" s="217">
        <v>1860</v>
      </c>
      <c r="AF26" s="190">
        <v>650</v>
      </c>
      <c r="AG26" s="217">
        <v>370</v>
      </c>
      <c r="AH26" s="204">
        <v>0.19892473118279569</v>
      </c>
      <c r="AI26" s="123">
        <v>1210</v>
      </c>
      <c r="AJ26" s="90">
        <v>1.8615384615384616</v>
      </c>
      <c r="AK26" s="215">
        <v>2154</v>
      </c>
      <c r="AL26" s="118">
        <v>1755</v>
      </c>
      <c r="AM26" s="217">
        <v>1755</v>
      </c>
      <c r="AN26" s="190">
        <v>616</v>
      </c>
      <c r="AO26" s="217">
        <v>399</v>
      </c>
      <c r="AP26" s="204">
        <v>0.22735042735042735</v>
      </c>
      <c r="AQ26" s="91">
        <v>1139</v>
      </c>
      <c r="AR26" s="92">
        <v>1.849025974025974</v>
      </c>
      <c r="AS26" s="120">
        <v>0.14154290971218295</v>
      </c>
      <c r="AT26" s="199">
        <v>0.11539220198566638</v>
      </c>
      <c r="AU26" s="215">
        <v>2495</v>
      </c>
      <c r="AV26" s="122">
        <v>2555</v>
      </c>
      <c r="AW26" s="215">
        <v>2200</v>
      </c>
      <c r="AX26" s="215">
        <v>170</v>
      </c>
      <c r="AY26" s="1">
        <v>2370</v>
      </c>
      <c r="AZ26" s="204">
        <v>0.94989979959919835</v>
      </c>
      <c r="BA26" s="180">
        <v>1.0709129645988706</v>
      </c>
      <c r="BB26" s="215">
        <v>15</v>
      </c>
      <c r="BC26" s="204">
        <v>6.0120240480961923E-3</v>
      </c>
      <c r="BD26" s="180">
        <v>0.1902539255726643</v>
      </c>
      <c r="BE26" s="215">
        <v>10</v>
      </c>
      <c r="BF26" s="215">
        <v>0</v>
      </c>
      <c r="BG26" s="1">
        <v>10</v>
      </c>
      <c r="BH26" s="204">
        <v>4.0080160320641279E-3</v>
      </c>
      <c r="BI26" s="119">
        <v>8.5276936852428251E-2</v>
      </c>
      <c r="BJ26" s="218">
        <v>100</v>
      </c>
      <c r="BK26" s="1" t="s">
        <v>0</v>
      </c>
      <c r="BL26" s="124" t="s">
        <v>0</v>
      </c>
      <c r="BM26" s="125" t="s">
        <v>0</v>
      </c>
      <c r="BN26" s="219"/>
      <c r="BO26" s="219"/>
    </row>
    <row r="27" spans="1:67" s="286" customFormat="1">
      <c r="A27" s="113"/>
      <c r="B27" s="19">
        <v>10100.01</v>
      </c>
      <c r="C27" s="178">
        <v>10100.01</v>
      </c>
      <c r="D27" s="18"/>
      <c r="E27" s="20"/>
      <c r="F27" s="21"/>
      <c r="G27" s="21"/>
      <c r="H27" s="21"/>
      <c r="I27" s="182">
        <v>100010100.01000001</v>
      </c>
      <c r="J27" s="25">
        <v>10100.01</v>
      </c>
      <c r="K27" s="194">
        <v>1</v>
      </c>
      <c r="L27" s="205">
        <v>10.77</v>
      </c>
      <c r="M27" s="25">
        <v>1077</v>
      </c>
      <c r="N27" s="185">
        <v>10.75</v>
      </c>
      <c r="O27" s="23">
        <v>1075</v>
      </c>
      <c r="P27" s="205">
        <v>5738</v>
      </c>
      <c r="Q27" s="21">
        <v>5777</v>
      </c>
      <c r="R27" s="205">
        <v>5777</v>
      </c>
      <c r="S27" s="21">
        <v>5313</v>
      </c>
      <c r="T27" s="188">
        <v>5047</v>
      </c>
      <c r="U27" s="25">
        <v>-39</v>
      </c>
      <c r="V27" s="202">
        <v>-6.750908776181409E-3</v>
      </c>
      <c r="W27" s="24">
        <v>5047.0067509087758</v>
      </c>
      <c r="X27" s="191">
        <v>0.14464038042401425</v>
      </c>
      <c r="Y27" s="205">
        <v>532.6</v>
      </c>
      <c r="Z27" s="194">
        <v>537.29999999999995</v>
      </c>
      <c r="AA27" s="25">
        <v>10100.01</v>
      </c>
      <c r="AB27" s="194">
        <v>1</v>
      </c>
      <c r="AC27" s="206">
        <v>2710</v>
      </c>
      <c r="AD27" s="21">
        <v>2641</v>
      </c>
      <c r="AE27" s="207">
        <v>2641</v>
      </c>
      <c r="AF27" s="188">
        <v>2107</v>
      </c>
      <c r="AG27" s="207">
        <v>69</v>
      </c>
      <c r="AH27" s="202">
        <v>2.6126467247254828E-2</v>
      </c>
      <c r="AI27" s="130">
        <v>534</v>
      </c>
      <c r="AJ27" s="131">
        <v>0.25344091124822021</v>
      </c>
      <c r="AK27" s="205">
        <v>2516</v>
      </c>
      <c r="AL27" s="21">
        <v>2482</v>
      </c>
      <c r="AM27" s="207">
        <v>2482</v>
      </c>
      <c r="AN27" s="188">
        <v>1987</v>
      </c>
      <c r="AO27" s="207">
        <v>34</v>
      </c>
      <c r="AP27" s="202">
        <v>1.3698630136986301E-2</v>
      </c>
      <c r="AQ27" s="132">
        <v>495</v>
      </c>
      <c r="AR27" s="133">
        <v>0.24911927528938096</v>
      </c>
      <c r="AS27" s="19">
        <v>2.3361188486536677</v>
      </c>
      <c r="AT27" s="197">
        <v>2.3088372093023257</v>
      </c>
      <c r="AU27" s="205">
        <v>2205</v>
      </c>
      <c r="AV27" s="22">
        <v>2860</v>
      </c>
      <c r="AW27" s="205">
        <v>1815</v>
      </c>
      <c r="AX27" s="205">
        <v>230</v>
      </c>
      <c r="AY27" s="25">
        <v>2045</v>
      </c>
      <c r="AZ27" s="202">
        <v>0.92743764172335597</v>
      </c>
      <c r="BA27" s="178">
        <v>1.0455892240398601</v>
      </c>
      <c r="BB27" s="205">
        <v>75</v>
      </c>
      <c r="BC27" s="202">
        <v>3.4013605442176874E-2</v>
      </c>
      <c r="BD27" s="178">
        <v>1.07637991905623</v>
      </c>
      <c r="BE27" s="205">
        <v>20</v>
      </c>
      <c r="BF27" s="205">
        <v>10</v>
      </c>
      <c r="BG27" s="25">
        <v>30</v>
      </c>
      <c r="BH27" s="202">
        <v>1.3605442176870748E-2</v>
      </c>
      <c r="BI27" s="18">
        <v>0.2894774931249095</v>
      </c>
      <c r="BJ27" s="208">
        <v>60</v>
      </c>
      <c r="BK27" s="25" t="s">
        <v>4</v>
      </c>
      <c r="BL27" s="113" t="s">
        <v>4</v>
      </c>
      <c r="BM27" s="115" t="s">
        <v>4</v>
      </c>
      <c r="BN27" s="209"/>
      <c r="BO27" s="209"/>
    </row>
    <row r="28" spans="1:67" s="286" customFormat="1">
      <c r="A28" s="124"/>
      <c r="B28" s="120">
        <v>10100.030000000001</v>
      </c>
      <c r="C28" s="180">
        <v>10100.030000000001</v>
      </c>
      <c r="D28" s="119"/>
      <c r="E28" s="121"/>
      <c r="F28" s="118"/>
      <c r="G28" s="118"/>
      <c r="H28" s="118"/>
      <c r="I28" s="184">
        <v>100010100.03</v>
      </c>
      <c r="J28" s="1">
        <v>10100.030000000001</v>
      </c>
      <c r="K28" s="196">
        <v>1</v>
      </c>
      <c r="L28" s="215">
        <v>131.80000000000001</v>
      </c>
      <c r="M28" s="1">
        <v>13180.000000000002</v>
      </c>
      <c r="N28" s="187">
        <v>132.02000000000001</v>
      </c>
      <c r="O28" s="2">
        <v>13202.000000000002</v>
      </c>
      <c r="P28" s="215">
        <v>3156</v>
      </c>
      <c r="Q28" s="118">
        <v>3310</v>
      </c>
      <c r="R28" s="215">
        <v>3310</v>
      </c>
      <c r="S28" s="118">
        <v>3406</v>
      </c>
      <c r="T28" s="190">
        <v>3321</v>
      </c>
      <c r="U28" s="1">
        <v>-154</v>
      </c>
      <c r="V28" s="204">
        <v>-4.652567975830816E-2</v>
      </c>
      <c r="W28" s="3">
        <v>3321.0465256797584</v>
      </c>
      <c r="X28" s="193">
        <v>-3.3122553447756699E-3</v>
      </c>
      <c r="Y28" s="215">
        <v>23.9</v>
      </c>
      <c r="Z28" s="196">
        <v>25.1</v>
      </c>
      <c r="AA28" s="1">
        <v>10100.030000000001</v>
      </c>
      <c r="AB28" s="196">
        <v>1</v>
      </c>
      <c r="AC28" s="216">
        <v>1346</v>
      </c>
      <c r="AD28" s="118">
        <v>1324</v>
      </c>
      <c r="AE28" s="217">
        <v>1324</v>
      </c>
      <c r="AF28" s="190">
        <v>1261</v>
      </c>
      <c r="AG28" s="217">
        <v>22</v>
      </c>
      <c r="AH28" s="204">
        <v>1.6616314199395771E-2</v>
      </c>
      <c r="AI28" s="123">
        <v>63</v>
      </c>
      <c r="AJ28" s="90">
        <v>4.9960348929421097E-2</v>
      </c>
      <c r="AK28" s="215">
        <v>1259</v>
      </c>
      <c r="AL28" s="118">
        <v>1271</v>
      </c>
      <c r="AM28" s="217">
        <v>1271</v>
      </c>
      <c r="AN28" s="190">
        <v>1197</v>
      </c>
      <c r="AO28" s="217">
        <v>-12</v>
      </c>
      <c r="AP28" s="204">
        <v>-9.4413847364280094E-3</v>
      </c>
      <c r="AQ28" s="91">
        <v>74</v>
      </c>
      <c r="AR28" s="92">
        <v>6.1821219715956555E-2</v>
      </c>
      <c r="AS28" s="120">
        <v>9.5523520485584199E-2</v>
      </c>
      <c r="AT28" s="199">
        <v>9.6273291925465826E-2</v>
      </c>
      <c r="AU28" s="215">
        <v>1375</v>
      </c>
      <c r="AV28" s="122">
        <v>1515</v>
      </c>
      <c r="AW28" s="215">
        <v>1110</v>
      </c>
      <c r="AX28" s="215">
        <v>170</v>
      </c>
      <c r="AY28" s="1">
        <v>1280</v>
      </c>
      <c r="AZ28" s="204">
        <v>0.93090909090909091</v>
      </c>
      <c r="BA28" s="180">
        <v>1.0495029209798095</v>
      </c>
      <c r="BB28" s="215">
        <v>25</v>
      </c>
      <c r="BC28" s="204">
        <v>1.8181818181818181E-2</v>
      </c>
      <c r="BD28" s="180">
        <v>0.57537399309551196</v>
      </c>
      <c r="BE28" s="215">
        <v>40</v>
      </c>
      <c r="BF28" s="215">
        <v>0</v>
      </c>
      <c r="BG28" s="1">
        <v>40</v>
      </c>
      <c r="BH28" s="204">
        <v>2.9090909090909091E-2</v>
      </c>
      <c r="BI28" s="119">
        <v>0.61895551257253389</v>
      </c>
      <c r="BJ28" s="218">
        <v>35</v>
      </c>
      <c r="BK28" s="1" t="s">
        <v>0</v>
      </c>
      <c r="BL28" s="124" t="s">
        <v>0</v>
      </c>
      <c r="BM28" s="125" t="s">
        <v>0</v>
      </c>
      <c r="BN28" s="219"/>
      <c r="BO28" s="219"/>
    </row>
    <row r="29" spans="1:67" s="286" customFormat="1">
      <c r="A29" s="124"/>
      <c r="B29" s="120">
        <v>10100.040000000001</v>
      </c>
      <c r="C29" s="180">
        <v>10100.040000000001</v>
      </c>
      <c r="D29" s="119"/>
      <c r="E29" s="121"/>
      <c r="F29" s="118"/>
      <c r="G29" s="118"/>
      <c r="H29" s="118"/>
      <c r="I29" s="184">
        <v>100010100.04000001</v>
      </c>
      <c r="J29" s="1">
        <v>10100.040000000001</v>
      </c>
      <c r="K29" s="196">
        <v>1</v>
      </c>
      <c r="L29" s="215">
        <v>31.08</v>
      </c>
      <c r="M29" s="1">
        <v>3108</v>
      </c>
      <c r="N29" s="187">
        <v>31.1</v>
      </c>
      <c r="O29" s="2">
        <v>3110</v>
      </c>
      <c r="P29" s="215">
        <v>3961</v>
      </c>
      <c r="Q29" s="118">
        <v>4345</v>
      </c>
      <c r="R29" s="215">
        <v>4345</v>
      </c>
      <c r="S29" s="118">
        <v>3967</v>
      </c>
      <c r="T29" s="190">
        <v>4075</v>
      </c>
      <c r="U29" s="1">
        <v>-384</v>
      </c>
      <c r="V29" s="204">
        <v>-8.8377445339470659E-2</v>
      </c>
      <c r="W29" s="3">
        <v>4075.0883774453396</v>
      </c>
      <c r="X29" s="193">
        <v>6.6257668711656448E-2</v>
      </c>
      <c r="Y29" s="215">
        <v>127.5</v>
      </c>
      <c r="Z29" s="196">
        <v>139.69999999999999</v>
      </c>
      <c r="AA29" s="1">
        <v>10100.040000000001</v>
      </c>
      <c r="AB29" s="196">
        <v>1</v>
      </c>
      <c r="AC29" s="216">
        <v>1641</v>
      </c>
      <c r="AD29" s="118">
        <v>1654</v>
      </c>
      <c r="AE29" s="217">
        <v>1654</v>
      </c>
      <c r="AF29" s="190">
        <v>1393</v>
      </c>
      <c r="AG29" s="217">
        <v>-13</v>
      </c>
      <c r="AH29" s="204">
        <v>-7.8597339782345826E-3</v>
      </c>
      <c r="AI29" s="123">
        <v>261</v>
      </c>
      <c r="AJ29" s="90">
        <v>0.18736539842067479</v>
      </c>
      <c r="AK29" s="215">
        <v>1574</v>
      </c>
      <c r="AL29" s="118">
        <v>1613</v>
      </c>
      <c r="AM29" s="217">
        <v>1613</v>
      </c>
      <c r="AN29" s="190">
        <v>1359</v>
      </c>
      <c r="AO29" s="217">
        <v>-39</v>
      </c>
      <c r="AP29" s="204">
        <v>-2.4178549287042779E-2</v>
      </c>
      <c r="AQ29" s="91">
        <v>254</v>
      </c>
      <c r="AR29" s="92">
        <v>0.18690213392200147</v>
      </c>
      <c r="AS29" s="120">
        <v>0.50643500643500639</v>
      </c>
      <c r="AT29" s="199">
        <v>0.51864951768488743</v>
      </c>
      <c r="AU29" s="215">
        <v>1545</v>
      </c>
      <c r="AV29" s="122">
        <v>2195</v>
      </c>
      <c r="AW29" s="215">
        <v>1360</v>
      </c>
      <c r="AX29" s="215">
        <v>110</v>
      </c>
      <c r="AY29" s="1">
        <v>1470</v>
      </c>
      <c r="AZ29" s="204">
        <v>0.95145631067961167</v>
      </c>
      <c r="BA29" s="180">
        <v>1.0726677685226738</v>
      </c>
      <c r="BB29" s="215">
        <v>15</v>
      </c>
      <c r="BC29" s="204">
        <v>9.7087378640776691E-3</v>
      </c>
      <c r="BD29" s="180">
        <v>0.30723854000245787</v>
      </c>
      <c r="BE29" s="215">
        <v>0</v>
      </c>
      <c r="BF29" s="215">
        <v>0</v>
      </c>
      <c r="BG29" s="1">
        <v>0</v>
      </c>
      <c r="BH29" s="204">
        <v>0</v>
      </c>
      <c r="BI29" s="119">
        <v>0</v>
      </c>
      <c r="BJ29" s="218">
        <v>45</v>
      </c>
      <c r="BK29" s="1" t="s">
        <v>0</v>
      </c>
      <c r="BL29" s="124" t="s">
        <v>0</v>
      </c>
      <c r="BM29" s="125" t="s">
        <v>0</v>
      </c>
      <c r="BN29" s="219"/>
      <c r="BO29" s="219"/>
    </row>
    <row r="30" spans="1:67" s="286" customFormat="1">
      <c r="A30" s="124" t="s">
        <v>60</v>
      </c>
      <c r="B30" s="120">
        <v>10110</v>
      </c>
      <c r="C30" s="180">
        <v>10110</v>
      </c>
      <c r="D30" s="119"/>
      <c r="E30" s="121"/>
      <c r="F30" s="118"/>
      <c r="G30" s="118"/>
      <c r="H30" s="118"/>
      <c r="I30" s="184">
        <v>100010110</v>
      </c>
      <c r="J30" s="1">
        <v>10110</v>
      </c>
      <c r="K30" s="196">
        <v>1</v>
      </c>
      <c r="L30" s="215">
        <v>48.21</v>
      </c>
      <c r="M30" s="1">
        <v>4821</v>
      </c>
      <c r="N30" s="187">
        <v>48.23</v>
      </c>
      <c r="O30" s="2">
        <v>4823</v>
      </c>
      <c r="P30" s="215">
        <v>3206</v>
      </c>
      <c r="Q30" s="118">
        <v>3119</v>
      </c>
      <c r="R30" s="215">
        <v>3119</v>
      </c>
      <c r="S30" s="118">
        <v>2450</v>
      </c>
      <c r="T30" s="190">
        <v>2148</v>
      </c>
      <c r="U30" s="1">
        <v>87</v>
      </c>
      <c r="V30" s="204">
        <v>2.7893555626803464E-2</v>
      </c>
      <c r="W30" s="3">
        <v>2147.9721064443734</v>
      </c>
      <c r="X30" s="193">
        <v>0.452048417132216</v>
      </c>
      <c r="Y30" s="215">
        <v>66.5</v>
      </c>
      <c r="Z30" s="196">
        <v>64.7</v>
      </c>
      <c r="AA30" s="1">
        <v>10110</v>
      </c>
      <c r="AB30" s="196">
        <v>1</v>
      </c>
      <c r="AC30" s="216">
        <v>1287</v>
      </c>
      <c r="AD30" s="118">
        <v>1223</v>
      </c>
      <c r="AE30" s="217">
        <v>1223</v>
      </c>
      <c r="AF30" s="190">
        <v>842</v>
      </c>
      <c r="AG30" s="217">
        <v>64</v>
      </c>
      <c r="AH30" s="204">
        <v>5.2330335241210141E-2</v>
      </c>
      <c r="AI30" s="123">
        <v>381</v>
      </c>
      <c r="AJ30" s="90">
        <v>0.45249406175771972</v>
      </c>
      <c r="AK30" s="215">
        <v>1208</v>
      </c>
      <c r="AL30" s="118">
        <v>1155</v>
      </c>
      <c r="AM30" s="217">
        <v>1155</v>
      </c>
      <c r="AN30" s="190">
        <v>781</v>
      </c>
      <c r="AO30" s="217">
        <v>53</v>
      </c>
      <c r="AP30" s="204">
        <v>4.5887445887445887E-2</v>
      </c>
      <c r="AQ30" s="91">
        <v>374</v>
      </c>
      <c r="AR30" s="92">
        <v>0.47887323943661969</v>
      </c>
      <c r="AS30" s="120">
        <v>0.25057042107446587</v>
      </c>
      <c r="AT30" s="199">
        <v>0.23947750362844702</v>
      </c>
      <c r="AU30" s="215">
        <v>1120</v>
      </c>
      <c r="AV30" s="122">
        <v>1415</v>
      </c>
      <c r="AW30" s="215">
        <v>940</v>
      </c>
      <c r="AX30" s="215">
        <v>65</v>
      </c>
      <c r="AY30" s="1">
        <v>1005</v>
      </c>
      <c r="AZ30" s="204">
        <v>0.8973214285714286</v>
      </c>
      <c r="BA30" s="180">
        <v>1.0116363343533581</v>
      </c>
      <c r="BB30" s="215">
        <v>0</v>
      </c>
      <c r="BC30" s="204">
        <v>0</v>
      </c>
      <c r="BD30" s="180">
        <v>0</v>
      </c>
      <c r="BE30" s="215">
        <v>45</v>
      </c>
      <c r="BF30" s="215">
        <v>0</v>
      </c>
      <c r="BG30" s="1">
        <v>45</v>
      </c>
      <c r="BH30" s="204">
        <v>4.0178571428571432E-2</v>
      </c>
      <c r="BI30" s="119">
        <v>0.85486322188449859</v>
      </c>
      <c r="BJ30" s="218">
        <v>65</v>
      </c>
      <c r="BK30" s="1" t="s">
        <v>0</v>
      </c>
      <c r="BL30" s="124" t="s">
        <v>0</v>
      </c>
      <c r="BM30" s="125" t="s">
        <v>0</v>
      </c>
      <c r="BN30" s="219"/>
      <c r="BO30" s="219"/>
    </row>
    <row r="31" spans="1:67" s="286" customFormat="1">
      <c r="A31" s="113" t="s">
        <v>39</v>
      </c>
      <c r="B31" s="19">
        <v>10170.01</v>
      </c>
      <c r="C31" s="178">
        <v>10170.01</v>
      </c>
      <c r="D31" s="18"/>
      <c r="E31" s="20"/>
      <c r="F31" s="21"/>
      <c r="G31" s="21"/>
      <c r="H31" s="21"/>
      <c r="I31" s="182">
        <v>100010170.01000001</v>
      </c>
      <c r="J31" s="25">
        <v>10170.01</v>
      </c>
      <c r="K31" s="194">
        <v>1</v>
      </c>
      <c r="L31" s="205">
        <v>2.66</v>
      </c>
      <c r="M31" s="25">
        <v>266</v>
      </c>
      <c r="N31" s="185">
        <v>2.68</v>
      </c>
      <c r="O31" s="23">
        <v>268</v>
      </c>
      <c r="P31" s="205">
        <v>2867</v>
      </c>
      <c r="Q31" s="21">
        <v>2794</v>
      </c>
      <c r="R31" s="205">
        <v>2794</v>
      </c>
      <c r="S31" s="21">
        <v>2998</v>
      </c>
      <c r="T31" s="188">
        <v>3088</v>
      </c>
      <c r="U31" s="25">
        <v>73</v>
      </c>
      <c r="V31" s="202">
        <v>2.6127415891195417E-2</v>
      </c>
      <c r="W31" s="24">
        <v>3087.9738725841089</v>
      </c>
      <c r="X31" s="191">
        <v>-9.5207253886010368E-2</v>
      </c>
      <c r="Y31" s="205">
        <v>1078.5</v>
      </c>
      <c r="Z31" s="194">
        <v>1041.7</v>
      </c>
      <c r="AA31" s="25">
        <v>10170.01</v>
      </c>
      <c r="AB31" s="194">
        <v>1</v>
      </c>
      <c r="AC31" s="206">
        <v>1328</v>
      </c>
      <c r="AD31" s="21">
        <v>1292</v>
      </c>
      <c r="AE31" s="207">
        <v>1292</v>
      </c>
      <c r="AF31" s="188">
        <v>1296</v>
      </c>
      <c r="AG31" s="207">
        <v>36</v>
      </c>
      <c r="AH31" s="202">
        <v>2.7863777089783281E-2</v>
      </c>
      <c r="AI31" s="130">
        <v>-4</v>
      </c>
      <c r="AJ31" s="131">
        <v>-3.0864197530864196E-3</v>
      </c>
      <c r="AK31" s="205">
        <v>1235</v>
      </c>
      <c r="AL31" s="21">
        <v>1191</v>
      </c>
      <c r="AM31" s="207">
        <v>1191</v>
      </c>
      <c r="AN31" s="188">
        <v>1238</v>
      </c>
      <c r="AO31" s="207">
        <v>44</v>
      </c>
      <c r="AP31" s="202">
        <v>3.6943744752308987E-2</v>
      </c>
      <c r="AQ31" s="132">
        <v>-47</v>
      </c>
      <c r="AR31" s="133">
        <v>-3.7964458804523427E-2</v>
      </c>
      <c r="AS31" s="19">
        <v>4.6428571428571432</v>
      </c>
      <c r="AT31" s="197">
        <v>4.4440298507462686</v>
      </c>
      <c r="AU31" s="205">
        <v>1150</v>
      </c>
      <c r="AV31" s="22">
        <v>1360</v>
      </c>
      <c r="AW31" s="205">
        <v>875</v>
      </c>
      <c r="AX31" s="205">
        <v>120</v>
      </c>
      <c r="AY31" s="25">
        <v>995</v>
      </c>
      <c r="AZ31" s="202">
        <v>0.86521739130434783</v>
      </c>
      <c r="BA31" s="178">
        <v>0.97544238027547669</v>
      </c>
      <c r="BB31" s="205">
        <v>65</v>
      </c>
      <c r="BC31" s="202">
        <v>5.6521739130434782E-2</v>
      </c>
      <c r="BD31" s="178">
        <v>1.7886626307099613</v>
      </c>
      <c r="BE31" s="205">
        <v>40</v>
      </c>
      <c r="BF31" s="205">
        <v>0</v>
      </c>
      <c r="BG31" s="25">
        <v>40</v>
      </c>
      <c r="BH31" s="202">
        <v>3.4782608695652174E-2</v>
      </c>
      <c r="BI31" s="18">
        <v>0.74005550416281218</v>
      </c>
      <c r="BJ31" s="208">
        <v>40</v>
      </c>
      <c r="BK31" s="25" t="s">
        <v>4</v>
      </c>
      <c r="BL31" s="113" t="s">
        <v>4</v>
      </c>
      <c r="BM31" s="115" t="s">
        <v>4</v>
      </c>
      <c r="BN31" s="209" t="s">
        <v>318</v>
      </c>
      <c r="BO31" s="209"/>
    </row>
    <row r="32" spans="1:67" s="286" customFormat="1">
      <c r="A32" s="113" t="s">
        <v>48</v>
      </c>
      <c r="B32" s="19">
        <v>10170.02</v>
      </c>
      <c r="C32" s="178">
        <v>10170.02</v>
      </c>
      <c r="D32" s="18"/>
      <c r="E32" s="20"/>
      <c r="F32" s="21"/>
      <c r="G32" s="21"/>
      <c r="H32" s="21"/>
      <c r="I32" s="182">
        <v>100010170.02</v>
      </c>
      <c r="J32" s="25">
        <v>10170.02</v>
      </c>
      <c r="K32" s="194">
        <v>1</v>
      </c>
      <c r="L32" s="205">
        <v>1.56</v>
      </c>
      <c r="M32" s="25">
        <v>156</v>
      </c>
      <c r="N32" s="185">
        <v>1.56</v>
      </c>
      <c r="O32" s="23">
        <v>156</v>
      </c>
      <c r="P32" s="205">
        <v>3985</v>
      </c>
      <c r="Q32" s="21">
        <v>4034</v>
      </c>
      <c r="R32" s="205">
        <v>4034</v>
      </c>
      <c r="S32" s="21">
        <v>4349</v>
      </c>
      <c r="T32" s="188">
        <v>4479</v>
      </c>
      <c r="U32" s="25">
        <v>-49</v>
      </c>
      <c r="V32" s="202">
        <v>-1.2146752602875557E-2</v>
      </c>
      <c r="W32" s="24">
        <v>4479.0121467526033</v>
      </c>
      <c r="X32" s="191">
        <v>-9.9352534047778523E-2</v>
      </c>
      <c r="Y32" s="205">
        <v>2562.6999999999998</v>
      </c>
      <c r="Z32" s="194">
        <v>2593.1999999999998</v>
      </c>
      <c r="AA32" s="25">
        <v>10170.02</v>
      </c>
      <c r="AB32" s="194">
        <v>1</v>
      </c>
      <c r="AC32" s="206">
        <v>1960</v>
      </c>
      <c r="AD32" s="21">
        <v>1930</v>
      </c>
      <c r="AE32" s="207">
        <v>1930</v>
      </c>
      <c r="AF32" s="188">
        <v>1845</v>
      </c>
      <c r="AG32" s="207">
        <v>30</v>
      </c>
      <c r="AH32" s="202">
        <v>1.5544041450777202E-2</v>
      </c>
      <c r="AI32" s="130">
        <v>85</v>
      </c>
      <c r="AJ32" s="131">
        <v>4.6070460704607047E-2</v>
      </c>
      <c r="AK32" s="205">
        <v>1788</v>
      </c>
      <c r="AL32" s="21">
        <v>1762</v>
      </c>
      <c r="AM32" s="207">
        <v>1762</v>
      </c>
      <c r="AN32" s="188">
        <v>1733</v>
      </c>
      <c r="AO32" s="207">
        <v>26</v>
      </c>
      <c r="AP32" s="202">
        <v>1.4755959137343927E-2</v>
      </c>
      <c r="AQ32" s="132">
        <v>29</v>
      </c>
      <c r="AR32" s="133">
        <v>1.6733987305251011E-2</v>
      </c>
      <c r="AS32" s="19">
        <v>11.461538461538462</v>
      </c>
      <c r="AT32" s="197">
        <v>11.294871794871796</v>
      </c>
      <c r="AU32" s="205">
        <v>1405</v>
      </c>
      <c r="AV32" s="22">
        <v>1890</v>
      </c>
      <c r="AW32" s="205">
        <v>1100</v>
      </c>
      <c r="AX32" s="205">
        <v>150</v>
      </c>
      <c r="AY32" s="25">
        <v>1250</v>
      </c>
      <c r="AZ32" s="202">
        <v>0.88967971530249113</v>
      </c>
      <c r="BA32" s="178">
        <v>1.0030210995518503</v>
      </c>
      <c r="BB32" s="205">
        <v>55</v>
      </c>
      <c r="BC32" s="202">
        <v>3.9145907473309607E-2</v>
      </c>
      <c r="BD32" s="178">
        <v>1.2387945402946077</v>
      </c>
      <c r="BE32" s="205">
        <v>80</v>
      </c>
      <c r="BF32" s="205">
        <v>0</v>
      </c>
      <c r="BG32" s="25">
        <v>80</v>
      </c>
      <c r="BH32" s="202">
        <v>5.6939501779359428E-2</v>
      </c>
      <c r="BI32" s="18">
        <v>1.2114787612629665</v>
      </c>
      <c r="BJ32" s="208">
        <v>20</v>
      </c>
      <c r="BK32" s="25" t="s">
        <v>4</v>
      </c>
      <c r="BL32" s="113" t="s">
        <v>4</v>
      </c>
      <c r="BM32" s="115" t="s">
        <v>4</v>
      </c>
      <c r="BN32" s="209"/>
      <c r="BO32" s="209"/>
    </row>
    <row r="33" spans="1:67" s="286" customFormat="1">
      <c r="A33" s="113"/>
      <c r="B33" s="19">
        <v>10171</v>
      </c>
      <c r="C33" s="178">
        <v>10171</v>
      </c>
      <c r="D33" s="18"/>
      <c r="E33" s="20"/>
      <c r="F33" s="21"/>
      <c r="G33" s="21"/>
      <c r="H33" s="21"/>
      <c r="I33" s="182">
        <v>100010171</v>
      </c>
      <c r="J33" s="25">
        <v>10171</v>
      </c>
      <c r="K33" s="194">
        <v>1</v>
      </c>
      <c r="L33" s="205">
        <v>3.88</v>
      </c>
      <c r="M33" s="25">
        <v>388</v>
      </c>
      <c r="N33" s="185">
        <v>3.84</v>
      </c>
      <c r="O33" s="23">
        <v>384</v>
      </c>
      <c r="P33" s="205">
        <v>4853</v>
      </c>
      <c r="Q33" s="21">
        <v>4682</v>
      </c>
      <c r="R33" s="205">
        <v>4682</v>
      </c>
      <c r="S33" s="21">
        <v>4399</v>
      </c>
      <c r="T33" s="188">
        <v>4169</v>
      </c>
      <c r="U33" s="25">
        <v>171</v>
      </c>
      <c r="V33" s="202">
        <v>3.6522853481418198E-2</v>
      </c>
      <c r="W33" s="24">
        <v>4168.9634771465189</v>
      </c>
      <c r="X33" s="191">
        <v>0.12305109138882225</v>
      </c>
      <c r="Y33" s="205">
        <v>1250.2</v>
      </c>
      <c r="Z33" s="194">
        <v>1218.4000000000001</v>
      </c>
      <c r="AA33" s="25">
        <v>10171</v>
      </c>
      <c r="AB33" s="194">
        <v>1</v>
      </c>
      <c r="AC33" s="206">
        <v>2367</v>
      </c>
      <c r="AD33" s="21">
        <v>2217</v>
      </c>
      <c r="AE33" s="207">
        <v>2217</v>
      </c>
      <c r="AF33" s="188">
        <v>1786</v>
      </c>
      <c r="AG33" s="207">
        <v>150</v>
      </c>
      <c r="AH33" s="202">
        <v>6.7658998646820026E-2</v>
      </c>
      <c r="AI33" s="130">
        <v>431</v>
      </c>
      <c r="AJ33" s="131">
        <v>0.24132138857782756</v>
      </c>
      <c r="AK33" s="205">
        <v>2164</v>
      </c>
      <c r="AL33" s="21">
        <v>2021</v>
      </c>
      <c r="AM33" s="207">
        <v>2021</v>
      </c>
      <c r="AN33" s="188">
        <v>1698</v>
      </c>
      <c r="AO33" s="207">
        <v>143</v>
      </c>
      <c r="AP33" s="202">
        <v>7.0757050964868881E-2</v>
      </c>
      <c r="AQ33" s="132">
        <v>323</v>
      </c>
      <c r="AR33" s="133">
        <v>0.19022379269729092</v>
      </c>
      <c r="AS33" s="19">
        <v>5.5773195876288657</v>
      </c>
      <c r="AT33" s="197">
        <v>5.263020833333333</v>
      </c>
      <c r="AU33" s="205">
        <v>1690</v>
      </c>
      <c r="AV33" s="22">
        <v>2205</v>
      </c>
      <c r="AW33" s="205">
        <v>1360</v>
      </c>
      <c r="AX33" s="205">
        <v>165</v>
      </c>
      <c r="AY33" s="25">
        <v>1525</v>
      </c>
      <c r="AZ33" s="202">
        <v>0.90236686390532539</v>
      </c>
      <c r="BA33" s="178">
        <v>1.017324536533625</v>
      </c>
      <c r="BB33" s="205">
        <v>40</v>
      </c>
      <c r="BC33" s="202">
        <v>2.3668639053254437E-2</v>
      </c>
      <c r="BD33" s="178">
        <v>0.74900756497640619</v>
      </c>
      <c r="BE33" s="205">
        <v>50</v>
      </c>
      <c r="BF33" s="205">
        <v>0</v>
      </c>
      <c r="BG33" s="25">
        <v>50</v>
      </c>
      <c r="BH33" s="202">
        <v>2.9585798816568046E-2</v>
      </c>
      <c r="BI33" s="18">
        <v>0.62948508120357549</v>
      </c>
      <c r="BJ33" s="208">
        <v>75</v>
      </c>
      <c r="BK33" s="25" t="s">
        <v>4</v>
      </c>
      <c r="BL33" s="113" t="s">
        <v>4</v>
      </c>
      <c r="BM33" s="115" t="s">
        <v>4</v>
      </c>
      <c r="BN33" s="209"/>
      <c r="BO33" s="209"/>
    </row>
    <row r="34" spans="1:67" s="286" customFormat="1">
      <c r="A34" s="113" t="s">
        <v>47</v>
      </c>
      <c r="B34" s="19">
        <v>10172.02</v>
      </c>
      <c r="C34" s="178">
        <v>10172.02</v>
      </c>
      <c r="D34" s="18"/>
      <c r="E34" s="20"/>
      <c r="F34" s="21"/>
      <c r="G34" s="21"/>
      <c r="H34" s="21"/>
      <c r="I34" s="182">
        <v>100010172.02</v>
      </c>
      <c r="J34" s="25">
        <v>10172.02</v>
      </c>
      <c r="K34" s="194">
        <v>1</v>
      </c>
      <c r="L34" s="205">
        <v>4.84</v>
      </c>
      <c r="M34" s="25">
        <v>484</v>
      </c>
      <c r="N34" s="185">
        <v>4.87</v>
      </c>
      <c r="O34" s="23">
        <v>487</v>
      </c>
      <c r="P34" s="205">
        <v>5302</v>
      </c>
      <c r="Q34" s="21">
        <v>5498</v>
      </c>
      <c r="R34" s="205">
        <v>5498</v>
      </c>
      <c r="S34" s="21">
        <v>6109</v>
      </c>
      <c r="T34" s="188">
        <v>6602</v>
      </c>
      <c r="U34" s="25">
        <v>-196</v>
      </c>
      <c r="V34" s="202">
        <v>-3.5649327028010186E-2</v>
      </c>
      <c r="W34" s="24">
        <v>6602.0356493270283</v>
      </c>
      <c r="X34" s="191">
        <v>-0.16722205392305362</v>
      </c>
      <c r="Y34" s="205">
        <v>1094.8</v>
      </c>
      <c r="Z34" s="194">
        <v>1128.5</v>
      </c>
      <c r="AA34" s="25">
        <v>10172.02</v>
      </c>
      <c r="AB34" s="194">
        <v>1</v>
      </c>
      <c r="AC34" s="206">
        <v>2496</v>
      </c>
      <c r="AD34" s="21">
        <v>2523</v>
      </c>
      <c r="AE34" s="207">
        <v>2523</v>
      </c>
      <c r="AF34" s="188">
        <v>2501</v>
      </c>
      <c r="AG34" s="207">
        <v>-27</v>
      </c>
      <c r="AH34" s="202">
        <v>-1.070154577883472E-2</v>
      </c>
      <c r="AI34" s="130">
        <v>22</v>
      </c>
      <c r="AJ34" s="131">
        <v>8.7964814074370252E-3</v>
      </c>
      <c r="AK34" s="205">
        <v>2321</v>
      </c>
      <c r="AL34" s="21">
        <v>2292</v>
      </c>
      <c r="AM34" s="207">
        <v>2292</v>
      </c>
      <c r="AN34" s="188">
        <v>2398</v>
      </c>
      <c r="AO34" s="207">
        <v>29</v>
      </c>
      <c r="AP34" s="202">
        <v>1.2652705061082025E-2</v>
      </c>
      <c r="AQ34" s="132">
        <v>-106</v>
      </c>
      <c r="AR34" s="133">
        <v>-4.4203502919099247E-2</v>
      </c>
      <c r="AS34" s="19">
        <v>4.7954545454545459</v>
      </c>
      <c r="AT34" s="197">
        <v>4.7063655030800824</v>
      </c>
      <c r="AU34" s="205">
        <v>2180</v>
      </c>
      <c r="AV34" s="22">
        <v>2785</v>
      </c>
      <c r="AW34" s="205">
        <v>1730</v>
      </c>
      <c r="AX34" s="205">
        <v>275</v>
      </c>
      <c r="AY34" s="25">
        <v>2005</v>
      </c>
      <c r="AZ34" s="202">
        <v>0.91972477064220182</v>
      </c>
      <c r="BA34" s="178">
        <v>1.0368937662257067</v>
      </c>
      <c r="BB34" s="205">
        <v>45</v>
      </c>
      <c r="BC34" s="202">
        <v>2.0642201834862386E-2</v>
      </c>
      <c r="BD34" s="178">
        <v>0.65323423528045521</v>
      </c>
      <c r="BE34" s="205">
        <v>60</v>
      </c>
      <c r="BF34" s="205">
        <v>10</v>
      </c>
      <c r="BG34" s="25">
        <v>70</v>
      </c>
      <c r="BH34" s="202">
        <v>3.2110091743119268E-2</v>
      </c>
      <c r="BI34" s="18">
        <v>0.68319344134296311</v>
      </c>
      <c r="BJ34" s="208">
        <v>65</v>
      </c>
      <c r="BK34" s="25" t="s">
        <v>4</v>
      </c>
      <c r="BL34" s="113" t="s">
        <v>4</v>
      </c>
      <c r="BM34" s="115" t="s">
        <v>4</v>
      </c>
      <c r="BN34" s="209"/>
      <c r="BO34" s="209"/>
    </row>
    <row r="35" spans="1:67" s="286" customFormat="1">
      <c r="A35" s="113" t="s">
        <v>61</v>
      </c>
      <c r="B35" s="19">
        <v>10172.030000000001</v>
      </c>
      <c r="C35" s="178">
        <v>10172.030000000001</v>
      </c>
      <c r="D35" s="18"/>
      <c r="E35" s="20"/>
      <c r="F35" s="21"/>
      <c r="G35" s="21"/>
      <c r="H35" s="21"/>
      <c r="I35" s="182">
        <v>100010172.03</v>
      </c>
      <c r="J35" s="25">
        <v>10172.030000000001</v>
      </c>
      <c r="K35" s="194">
        <v>1</v>
      </c>
      <c r="L35" s="205">
        <v>0.79</v>
      </c>
      <c r="M35" s="25">
        <v>79</v>
      </c>
      <c r="N35" s="185">
        <v>0.78</v>
      </c>
      <c r="O35" s="23">
        <v>78</v>
      </c>
      <c r="P35" s="205">
        <v>1901</v>
      </c>
      <c r="Q35" s="21">
        <v>1999</v>
      </c>
      <c r="R35" s="205">
        <v>1999</v>
      </c>
      <c r="S35" s="21">
        <v>2189</v>
      </c>
      <c r="T35" s="188">
        <v>2316</v>
      </c>
      <c r="U35" s="25">
        <v>-98</v>
      </c>
      <c r="V35" s="202">
        <v>-4.9024512256128062E-2</v>
      </c>
      <c r="W35" s="24">
        <v>2316.049024512256</v>
      </c>
      <c r="X35" s="191">
        <v>-0.13687392055267703</v>
      </c>
      <c r="Y35" s="205">
        <v>2398.1</v>
      </c>
      <c r="Z35" s="194">
        <v>2561.5</v>
      </c>
      <c r="AA35" s="25">
        <v>10172.030000000001</v>
      </c>
      <c r="AB35" s="194">
        <v>1</v>
      </c>
      <c r="AC35" s="206">
        <v>968</v>
      </c>
      <c r="AD35" s="21">
        <v>972</v>
      </c>
      <c r="AE35" s="207">
        <v>972</v>
      </c>
      <c r="AF35" s="188">
        <v>975</v>
      </c>
      <c r="AG35" s="207">
        <v>-4</v>
      </c>
      <c r="AH35" s="202">
        <v>-4.11522633744856E-3</v>
      </c>
      <c r="AI35" s="130">
        <v>-3</v>
      </c>
      <c r="AJ35" s="131">
        <v>-3.0769230769230769E-3</v>
      </c>
      <c r="AK35" s="205">
        <v>895</v>
      </c>
      <c r="AL35" s="21">
        <v>876</v>
      </c>
      <c r="AM35" s="207">
        <v>876</v>
      </c>
      <c r="AN35" s="188">
        <v>914</v>
      </c>
      <c r="AO35" s="207">
        <v>19</v>
      </c>
      <c r="AP35" s="202">
        <v>2.1689497716894976E-2</v>
      </c>
      <c r="AQ35" s="132">
        <v>-38</v>
      </c>
      <c r="AR35" s="133">
        <v>-4.1575492341356671E-2</v>
      </c>
      <c r="AS35" s="19">
        <v>11.329113924050633</v>
      </c>
      <c r="AT35" s="197">
        <v>11.23076923076923</v>
      </c>
      <c r="AU35" s="205">
        <v>900</v>
      </c>
      <c r="AV35" s="22">
        <v>940</v>
      </c>
      <c r="AW35" s="205">
        <v>725</v>
      </c>
      <c r="AX35" s="205">
        <v>85</v>
      </c>
      <c r="AY35" s="25">
        <v>810</v>
      </c>
      <c r="AZ35" s="202">
        <v>0.9</v>
      </c>
      <c r="BA35" s="178">
        <v>1.0146561443066517</v>
      </c>
      <c r="BB35" s="205">
        <v>15</v>
      </c>
      <c r="BC35" s="202">
        <v>1.6666666666666666E-2</v>
      </c>
      <c r="BD35" s="178">
        <v>0.52742616033755263</v>
      </c>
      <c r="BE35" s="205">
        <v>55</v>
      </c>
      <c r="BF35" s="205">
        <v>10</v>
      </c>
      <c r="BG35" s="25">
        <v>65</v>
      </c>
      <c r="BH35" s="202">
        <v>7.2222222222222215E-2</v>
      </c>
      <c r="BI35" s="18">
        <v>1.5366430260047279</v>
      </c>
      <c r="BJ35" s="208">
        <v>10</v>
      </c>
      <c r="BK35" s="25" t="s">
        <v>4</v>
      </c>
      <c r="BL35" s="113" t="s">
        <v>4</v>
      </c>
      <c r="BM35" s="115" t="s">
        <v>4</v>
      </c>
      <c r="BN35" s="209" t="s">
        <v>348</v>
      </c>
      <c r="BO35" s="209"/>
    </row>
    <row r="36" spans="1:67" s="286" customFormat="1">
      <c r="A36" s="113" t="s">
        <v>59</v>
      </c>
      <c r="B36" s="19">
        <v>10172.040000000001</v>
      </c>
      <c r="C36" s="178">
        <v>10172.040000000001</v>
      </c>
      <c r="D36" s="18"/>
      <c r="E36" s="20"/>
      <c r="F36" s="21"/>
      <c r="G36" s="21"/>
      <c r="H36" s="21"/>
      <c r="I36" s="182">
        <v>100010172.04000001</v>
      </c>
      <c r="J36" s="25">
        <v>10172.040000000001</v>
      </c>
      <c r="K36" s="194">
        <v>1</v>
      </c>
      <c r="L36" s="205">
        <v>4.91</v>
      </c>
      <c r="M36" s="25">
        <v>491</v>
      </c>
      <c r="N36" s="185">
        <v>4.95</v>
      </c>
      <c r="O36" s="23">
        <v>495</v>
      </c>
      <c r="P36" s="205">
        <v>5327</v>
      </c>
      <c r="Q36" s="21">
        <v>5121</v>
      </c>
      <c r="R36" s="205">
        <v>5121</v>
      </c>
      <c r="S36" s="21">
        <v>4635</v>
      </c>
      <c r="T36" s="188">
        <v>3974</v>
      </c>
      <c r="U36" s="25">
        <v>206</v>
      </c>
      <c r="V36" s="202">
        <v>4.0226518258152703E-2</v>
      </c>
      <c r="W36" s="24">
        <v>3973.9597734817416</v>
      </c>
      <c r="X36" s="191">
        <v>0.28862606945143432</v>
      </c>
      <c r="Y36" s="205">
        <v>1084.2</v>
      </c>
      <c r="Z36" s="194">
        <v>1034.5</v>
      </c>
      <c r="AA36" s="25">
        <v>10172.040000000001</v>
      </c>
      <c r="AB36" s="194">
        <v>1</v>
      </c>
      <c r="AC36" s="206">
        <v>2601</v>
      </c>
      <c r="AD36" s="21">
        <v>2298</v>
      </c>
      <c r="AE36" s="207">
        <v>2298</v>
      </c>
      <c r="AF36" s="188">
        <v>1712</v>
      </c>
      <c r="AG36" s="207">
        <v>303</v>
      </c>
      <c r="AH36" s="202">
        <v>0.13185378590078328</v>
      </c>
      <c r="AI36" s="130">
        <v>586</v>
      </c>
      <c r="AJ36" s="131">
        <v>0.34228971962616822</v>
      </c>
      <c r="AK36" s="205">
        <v>2366</v>
      </c>
      <c r="AL36" s="21">
        <v>2162</v>
      </c>
      <c r="AM36" s="207">
        <v>2162</v>
      </c>
      <c r="AN36" s="188">
        <v>1596</v>
      </c>
      <c r="AO36" s="207">
        <v>204</v>
      </c>
      <c r="AP36" s="202">
        <v>9.4357076780758553E-2</v>
      </c>
      <c r="AQ36" s="132">
        <v>566</v>
      </c>
      <c r="AR36" s="133">
        <v>0.35463659147869675</v>
      </c>
      <c r="AS36" s="19">
        <v>4.8187372708757641</v>
      </c>
      <c r="AT36" s="197">
        <v>4.3676767676767678</v>
      </c>
      <c r="AU36" s="205">
        <v>2165</v>
      </c>
      <c r="AV36" s="22">
        <v>2500</v>
      </c>
      <c r="AW36" s="205">
        <v>1835</v>
      </c>
      <c r="AX36" s="205">
        <v>180</v>
      </c>
      <c r="AY36" s="25">
        <v>2015</v>
      </c>
      <c r="AZ36" s="202">
        <v>0.93071593533487296</v>
      </c>
      <c r="BA36" s="178">
        <v>1.0492851582129346</v>
      </c>
      <c r="BB36" s="205">
        <v>25</v>
      </c>
      <c r="BC36" s="202">
        <v>1.1547344110854504E-2</v>
      </c>
      <c r="BD36" s="178">
        <v>0.36542228198906651</v>
      </c>
      <c r="BE36" s="205">
        <v>35</v>
      </c>
      <c r="BF36" s="205">
        <v>0</v>
      </c>
      <c r="BG36" s="25">
        <v>35</v>
      </c>
      <c r="BH36" s="202">
        <v>1.6166281755196306E-2</v>
      </c>
      <c r="BI36" s="18">
        <v>0.34396344159992143</v>
      </c>
      <c r="BJ36" s="208">
        <v>90</v>
      </c>
      <c r="BK36" s="25" t="s">
        <v>4</v>
      </c>
      <c r="BL36" s="113" t="s">
        <v>4</v>
      </c>
      <c r="BM36" s="115" t="s">
        <v>4</v>
      </c>
      <c r="BN36" s="209"/>
      <c r="BO36" s="209"/>
    </row>
    <row r="37" spans="1:67" s="286" customFormat="1">
      <c r="A37" s="113" t="s">
        <v>46</v>
      </c>
      <c r="B37" s="19">
        <v>10172.049999999999</v>
      </c>
      <c r="C37" s="178">
        <v>10172.049999999999</v>
      </c>
      <c r="D37" s="18"/>
      <c r="E37" s="20"/>
      <c r="F37" s="21"/>
      <c r="G37" s="21"/>
      <c r="H37" s="21"/>
      <c r="I37" s="182">
        <v>100010172.05</v>
      </c>
      <c r="J37" s="25">
        <v>10172.049999999999</v>
      </c>
      <c r="K37" s="194">
        <v>1</v>
      </c>
      <c r="L37" s="205">
        <v>1.82</v>
      </c>
      <c r="M37" s="25">
        <v>182</v>
      </c>
      <c r="N37" s="185">
        <v>1.82</v>
      </c>
      <c r="O37" s="23">
        <v>182</v>
      </c>
      <c r="P37" s="205">
        <v>4583</v>
      </c>
      <c r="Q37" s="21">
        <v>4895</v>
      </c>
      <c r="R37" s="205">
        <v>4895</v>
      </c>
      <c r="S37" s="21">
        <v>5377</v>
      </c>
      <c r="T37" s="188">
        <v>5625</v>
      </c>
      <c r="U37" s="25">
        <v>-312</v>
      </c>
      <c r="V37" s="202">
        <v>-6.3738508682328901E-2</v>
      </c>
      <c r="W37" s="24">
        <v>5625.063738508682</v>
      </c>
      <c r="X37" s="191">
        <v>-0.12977777777777777</v>
      </c>
      <c r="Y37" s="205">
        <v>2518.5</v>
      </c>
      <c r="Z37" s="194">
        <v>2690.7</v>
      </c>
      <c r="AA37" s="25">
        <v>10172.049999999999</v>
      </c>
      <c r="AB37" s="194">
        <v>1</v>
      </c>
      <c r="AC37" s="206">
        <v>1993</v>
      </c>
      <c r="AD37" s="21">
        <v>2027</v>
      </c>
      <c r="AE37" s="207">
        <v>2027</v>
      </c>
      <c r="AF37" s="188">
        <v>2006</v>
      </c>
      <c r="AG37" s="207">
        <v>-34</v>
      </c>
      <c r="AH37" s="202">
        <v>-1.6773556980759743E-2</v>
      </c>
      <c r="AI37" s="130">
        <v>21</v>
      </c>
      <c r="AJ37" s="131">
        <v>1.0468594217347957E-2</v>
      </c>
      <c r="AK37" s="205">
        <v>1915</v>
      </c>
      <c r="AL37" s="21">
        <v>1903</v>
      </c>
      <c r="AM37" s="207">
        <v>1903</v>
      </c>
      <c r="AN37" s="188">
        <v>1918</v>
      </c>
      <c r="AO37" s="207">
        <v>12</v>
      </c>
      <c r="AP37" s="202">
        <v>6.3058328954282714E-3</v>
      </c>
      <c r="AQ37" s="132">
        <v>-15</v>
      </c>
      <c r="AR37" s="133">
        <v>-7.8206465067778945E-3</v>
      </c>
      <c r="AS37" s="19">
        <v>10.521978021978022</v>
      </c>
      <c r="AT37" s="197">
        <v>10.456043956043956</v>
      </c>
      <c r="AU37" s="205">
        <v>1740</v>
      </c>
      <c r="AV37" s="22">
        <v>2585</v>
      </c>
      <c r="AW37" s="205">
        <v>1495</v>
      </c>
      <c r="AX37" s="205">
        <v>160</v>
      </c>
      <c r="AY37" s="25">
        <v>1655</v>
      </c>
      <c r="AZ37" s="202">
        <v>0.95114942528735635</v>
      </c>
      <c r="BA37" s="178">
        <v>1.0723217872461741</v>
      </c>
      <c r="BB37" s="205">
        <v>15</v>
      </c>
      <c r="BC37" s="202">
        <v>8.6206896551724137E-3</v>
      </c>
      <c r="BD37" s="178">
        <v>0.27280663465735483</v>
      </c>
      <c r="BE37" s="205">
        <v>55</v>
      </c>
      <c r="BF37" s="205">
        <v>0</v>
      </c>
      <c r="BG37" s="25">
        <v>55</v>
      </c>
      <c r="BH37" s="202">
        <v>3.1609195402298854E-2</v>
      </c>
      <c r="BI37" s="18">
        <v>0.67253607238933732</v>
      </c>
      <c r="BJ37" s="208">
        <v>20</v>
      </c>
      <c r="BK37" s="25" t="s">
        <v>4</v>
      </c>
      <c r="BL37" s="113" t="s">
        <v>4</v>
      </c>
      <c r="BM37" s="115" t="s">
        <v>4</v>
      </c>
      <c r="BN37" s="209"/>
      <c r="BO37" s="209"/>
    </row>
    <row r="38" spans="1:67" s="286" customFormat="1">
      <c r="A38" s="113"/>
      <c r="B38" s="19">
        <v>10172.06</v>
      </c>
      <c r="C38" s="178">
        <v>10172.06</v>
      </c>
      <c r="D38" s="18"/>
      <c r="E38" s="20"/>
      <c r="F38" s="21"/>
      <c r="G38" s="21"/>
      <c r="H38" s="21"/>
      <c r="I38" s="182">
        <v>100010172.06</v>
      </c>
      <c r="J38" s="25">
        <v>10172.06</v>
      </c>
      <c r="K38" s="194">
        <v>1</v>
      </c>
      <c r="L38" s="205">
        <v>1.1299999999999999</v>
      </c>
      <c r="M38" s="25">
        <v>112.99999999999999</v>
      </c>
      <c r="N38" s="185">
        <v>1.1499999999999999</v>
      </c>
      <c r="O38" s="23">
        <v>114.99999999999999</v>
      </c>
      <c r="P38" s="205">
        <v>1972</v>
      </c>
      <c r="Q38" s="21">
        <v>2029</v>
      </c>
      <c r="R38" s="205">
        <v>2029</v>
      </c>
      <c r="S38" s="21">
        <v>2137</v>
      </c>
      <c r="T38" s="188">
        <v>2367</v>
      </c>
      <c r="U38" s="25">
        <v>-57</v>
      </c>
      <c r="V38" s="202">
        <v>-2.8092656481025137E-2</v>
      </c>
      <c r="W38" s="24">
        <v>2367.028092656481</v>
      </c>
      <c r="X38" s="191">
        <v>-0.14279678918462188</v>
      </c>
      <c r="Y38" s="205">
        <v>1748.8</v>
      </c>
      <c r="Z38" s="194">
        <v>1768.5</v>
      </c>
      <c r="AA38" s="25">
        <v>10172.06</v>
      </c>
      <c r="AB38" s="194">
        <v>1</v>
      </c>
      <c r="AC38" s="206">
        <v>856</v>
      </c>
      <c r="AD38" s="21">
        <v>860</v>
      </c>
      <c r="AE38" s="207">
        <v>860</v>
      </c>
      <c r="AF38" s="188">
        <v>862</v>
      </c>
      <c r="AG38" s="207">
        <v>-4</v>
      </c>
      <c r="AH38" s="202">
        <v>-4.6511627906976744E-3</v>
      </c>
      <c r="AI38" s="130">
        <v>-2</v>
      </c>
      <c r="AJ38" s="131">
        <v>-2.3201856148491878E-3</v>
      </c>
      <c r="AK38" s="205">
        <v>838</v>
      </c>
      <c r="AL38" s="21">
        <v>843</v>
      </c>
      <c r="AM38" s="207">
        <v>843</v>
      </c>
      <c r="AN38" s="188">
        <v>848</v>
      </c>
      <c r="AO38" s="207">
        <v>-5</v>
      </c>
      <c r="AP38" s="202">
        <v>-5.9311981020166073E-3</v>
      </c>
      <c r="AQ38" s="132">
        <v>-5</v>
      </c>
      <c r="AR38" s="133">
        <v>-5.89622641509434E-3</v>
      </c>
      <c r="AS38" s="19">
        <v>7.4159292035398243</v>
      </c>
      <c r="AT38" s="197">
        <v>7.3304347826086964</v>
      </c>
      <c r="AU38" s="205">
        <v>855</v>
      </c>
      <c r="AV38" s="22">
        <v>1075</v>
      </c>
      <c r="AW38" s="205">
        <v>695</v>
      </c>
      <c r="AX38" s="205">
        <v>115</v>
      </c>
      <c r="AY38" s="25">
        <v>810</v>
      </c>
      <c r="AZ38" s="202">
        <v>0.94736842105263153</v>
      </c>
      <c r="BA38" s="178">
        <v>1.0680590992701595</v>
      </c>
      <c r="BB38" s="205">
        <v>0</v>
      </c>
      <c r="BC38" s="202">
        <v>0</v>
      </c>
      <c r="BD38" s="178">
        <v>0</v>
      </c>
      <c r="BE38" s="205">
        <v>15</v>
      </c>
      <c r="BF38" s="205">
        <v>0</v>
      </c>
      <c r="BG38" s="25">
        <v>15</v>
      </c>
      <c r="BH38" s="202">
        <v>1.7543859649122806E-2</v>
      </c>
      <c r="BI38" s="18">
        <v>0.37327360955580441</v>
      </c>
      <c r="BJ38" s="208">
        <v>25</v>
      </c>
      <c r="BK38" s="25" t="s">
        <v>4</v>
      </c>
      <c r="BL38" s="113" t="s">
        <v>4</v>
      </c>
      <c r="BM38" s="115" t="s">
        <v>4</v>
      </c>
      <c r="BN38" s="209"/>
      <c r="BO38" s="209"/>
    </row>
    <row r="39" spans="1:67" s="286" customFormat="1">
      <c r="A39" s="113" t="s">
        <v>42</v>
      </c>
      <c r="B39" s="19">
        <v>10200.01</v>
      </c>
      <c r="C39" s="178">
        <v>10200.01</v>
      </c>
      <c r="D39" s="18"/>
      <c r="E39" s="20"/>
      <c r="F39" s="21"/>
      <c r="G39" s="21"/>
      <c r="H39" s="21"/>
      <c r="I39" s="182">
        <v>100010200.01000001</v>
      </c>
      <c r="J39" s="25">
        <v>10200.01</v>
      </c>
      <c r="K39" s="194">
        <v>1</v>
      </c>
      <c r="L39" s="205">
        <v>32.049999999999997</v>
      </c>
      <c r="M39" s="25">
        <v>3204.9999999999995</v>
      </c>
      <c r="N39" s="185">
        <v>32.229999999999997</v>
      </c>
      <c r="O39" s="23">
        <v>3222.9999999999995</v>
      </c>
      <c r="P39" s="205">
        <v>5316</v>
      </c>
      <c r="Q39" s="21">
        <v>5075</v>
      </c>
      <c r="R39" s="205">
        <v>5075</v>
      </c>
      <c r="S39" s="21">
        <v>4610</v>
      </c>
      <c r="T39" s="188">
        <v>3688</v>
      </c>
      <c r="U39" s="25">
        <v>241</v>
      </c>
      <c r="V39" s="202">
        <v>4.7487684729064041E-2</v>
      </c>
      <c r="W39" s="24">
        <v>3687.9525123152707</v>
      </c>
      <c r="X39" s="191">
        <v>0.37608459869848154</v>
      </c>
      <c r="Y39" s="205">
        <v>165.9</v>
      </c>
      <c r="Z39" s="194">
        <v>157.5</v>
      </c>
      <c r="AA39" s="25">
        <v>10200.01</v>
      </c>
      <c r="AB39" s="194">
        <v>1</v>
      </c>
      <c r="AC39" s="206">
        <v>2136</v>
      </c>
      <c r="AD39" s="21">
        <v>1982</v>
      </c>
      <c r="AE39" s="207">
        <v>1982</v>
      </c>
      <c r="AF39" s="188">
        <v>1418</v>
      </c>
      <c r="AG39" s="207">
        <v>154</v>
      </c>
      <c r="AH39" s="202">
        <v>7.7699293642785064E-2</v>
      </c>
      <c r="AI39" s="130">
        <v>564</v>
      </c>
      <c r="AJ39" s="131">
        <v>0.39774330042313116</v>
      </c>
      <c r="AK39" s="205">
        <v>2043</v>
      </c>
      <c r="AL39" s="21">
        <v>1914</v>
      </c>
      <c r="AM39" s="207">
        <v>1914</v>
      </c>
      <c r="AN39" s="188">
        <v>1352</v>
      </c>
      <c r="AO39" s="207">
        <v>129</v>
      </c>
      <c r="AP39" s="202">
        <v>6.7398119122257058E-2</v>
      </c>
      <c r="AQ39" s="132">
        <v>562</v>
      </c>
      <c r="AR39" s="133">
        <v>0.41568047337278108</v>
      </c>
      <c r="AS39" s="19">
        <v>0.63744149765990654</v>
      </c>
      <c r="AT39" s="197">
        <v>0.59385665529010245</v>
      </c>
      <c r="AU39" s="205">
        <v>2095</v>
      </c>
      <c r="AV39" s="22">
        <v>2330</v>
      </c>
      <c r="AW39" s="205">
        <v>1840</v>
      </c>
      <c r="AX39" s="205">
        <v>125</v>
      </c>
      <c r="AY39" s="25">
        <v>1965</v>
      </c>
      <c r="AZ39" s="202">
        <v>0.93794749403341293</v>
      </c>
      <c r="BA39" s="178">
        <v>1.057437986508921</v>
      </c>
      <c r="BB39" s="205">
        <v>25</v>
      </c>
      <c r="BC39" s="202">
        <v>1.1933174224343675E-2</v>
      </c>
      <c r="BD39" s="178">
        <v>0.37763209570707829</v>
      </c>
      <c r="BE39" s="205">
        <v>30</v>
      </c>
      <c r="BF39" s="205">
        <v>0</v>
      </c>
      <c r="BG39" s="25">
        <v>30</v>
      </c>
      <c r="BH39" s="202">
        <v>1.4319809069212411E-2</v>
      </c>
      <c r="BI39" s="18">
        <v>0.30467678870664705</v>
      </c>
      <c r="BJ39" s="208">
        <v>80</v>
      </c>
      <c r="BK39" s="25" t="s">
        <v>4</v>
      </c>
      <c r="BL39" s="113" t="s">
        <v>4</v>
      </c>
      <c r="BM39" s="115" t="s">
        <v>0</v>
      </c>
      <c r="BN39" s="209"/>
      <c r="BO39" s="209"/>
    </row>
    <row r="40" spans="1:67" s="286" customFormat="1">
      <c r="A40" s="113" t="s">
        <v>41</v>
      </c>
      <c r="B40" s="19">
        <v>10200.02</v>
      </c>
      <c r="C40" s="178">
        <v>10200.02</v>
      </c>
      <c r="D40" s="18"/>
      <c r="E40" s="20"/>
      <c r="F40" s="21"/>
      <c r="G40" s="21"/>
      <c r="H40" s="21"/>
      <c r="I40" s="182">
        <v>100010200.02</v>
      </c>
      <c r="J40" s="25">
        <v>10200.02</v>
      </c>
      <c r="K40" s="194">
        <v>1</v>
      </c>
      <c r="L40" s="205">
        <v>49.85</v>
      </c>
      <c r="M40" s="25">
        <v>4985</v>
      </c>
      <c r="N40" s="185">
        <v>49.83</v>
      </c>
      <c r="O40" s="23">
        <v>4983</v>
      </c>
      <c r="P40" s="205">
        <v>9454</v>
      </c>
      <c r="Q40" s="21">
        <v>9442</v>
      </c>
      <c r="R40" s="205">
        <v>9442</v>
      </c>
      <c r="S40" s="21">
        <v>8644</v>
      </c>
      <c r="T40" s="188">
        <v>7275</v>
      </c>
      <c r="U40" s="25">
        <v>12</v>
      </c>
      <c r="V40" s="202">
        <v>1.2709171785638637E-3</v>
      </c>
      <c r="W40" s="24">
        <v>7274.9987290828212</v>
      </c>
      <c r="X40" s="191">
        <v>0.29786941580756016</v>
      </c>
      <c r="Y40" s="205">
        <v>189.6</v>
      </c>
      <c r="Z40" s="194">
        <v>189.5</v>
      </c>
      <c r="AA40" s="25">
        <v>10200.02</v>
      </c>
      <c r="AB40" s="194">
        <v>1</v>
      </c>
      <c r="AC40" s="206">
        <v>3799</v>
      </c>
      <c r="AD40" s="21">
        <v>3571</v>
      </c>
      <c r="AE40" s="207">
        <v>3571</v>
      </c>
      <c r="AF40" s="188">
        <v>2672</v>
      </c>
      <c r="AG40" s="207">
        <v>228</v>
      </c>
      <c r="AH40" s="202">
        <v>6.3847661719406326E-2</v>
      </c>
      <c r="AI40" s="130">
        <v>899</v>
      </c>
      <c r="AJ40" s="131">
        <v>0.33645209580838326</v>
      </c>
      <c r="AK40" s="205">
        <v>3561</v>
      </c>
      <c r="AL40" s="21">
        <v>3414</v>
      </c>
      <c r="AM40" s="207">
        <v>3414</v>
      </c>
      <c r="AN40" s="188">
        <v>2581</v>
      </c>
      <c r="AO40" s="207">
        <v>147</v>
      </c>
      <c r="AP40" s="202">
        <v>4.3057996485061513E-2</v>
      </c>
      <c r="AQ40" s="132">
        <v>833</v>
      </c>
      <c r="AR40" s="133">
        <v>0.32274312282061218</v>
      </c>
      <c r="AS40" s="19">
        <v>0.71434302908726177</v>
      </c>
      <c r="AT40" s="197">
        <v>0.68512944009632748</v>
      </c>
      <c r="AU40" s="205">
        <v>3800</v>
      </c>
      <c r="AV40" s="22">
        <v>4585</v>
      </c>
      <c r="AW40" s="205">
        <v>3275</v>
      </c>
      <c r="AX40" s="205">
        <v>260</v>
      </c>
      <c r="AY40" s="25">
        <v>3535</v>
      </c>
      <c r="AZ40" s="202">
        <v>0.93026315789473679</v>
      </c>
      <c r="BA40" s="178">
        <v>1.0487746988666706</v>
      </c>
      <c r="BB40" s="205">
        <v>30</v>
      </c>
      <c r="BC40" s="202">
        <v>7.8947368421052634E-3</v>
      </c>
      <c r="BD40" s="178">
        <v>0.24983344437041971</v>
      </c>
      <c r="BE40" s="205">
        <v>75</v>
      </c>
      <c r="BF40" s="205">
        <v>0</v>
      </c>
      <c r="BG40" s="25">
        <v>75</v>
      </c>
      <c r="BH40" s="202">
        <v>1.9736842105263157E-2</v>
      </c>
      <c r="BI40" s="18">
        <v>0.41993281075027994</v>
      </c>
      <c r="BJ40" s="208">
        <v>160</v>
      </c>
      <c r="BK40" s="25" t="s">
        <v>4</v>
      </c>
      <c r="BL40" s="113" t="s">
        <v>4</v>
      </c>
      <c r="BM40" s="115" t="s">
        <v>0</v>
      </c>
      <c r="BN40" s="209"/>
      <c r="BO40" s="209"/>
    </row>
    <row r="41" spans="1:67" s="286" customFormat="1">
      <c r="A41" s="124"/>
      <c r="B41" s="120">
        <v>10200.030000000001</v>
      </c>
      <c r="C41" s="180">
        <v>10200.030000000001</v>
      </c>
      <c r="D41" s="119"/>
      <c r="E41" s="121"/>
      <c r="F41" s="118"/>
      <c r="G41" s="118"/>
      <c r="H41" s="118"/>
      <c r="I41" s="184">
        <v>100010200.03</v>
      </c>
      <c r="J41" s="1">
        <v>10200.030000000001</v>
      </c>
      <c r="K41" s="196">
        <v>1</v>
      </c>
      <c r="L41" s="215">
        <v>92.39</v>
      </c>
      <c r="M41" s="1">
        <v>9239</v>
      </c>
      <c r="N41" s="187">
        <v>92.4</v>
      </c>
      <c r="O41" s="2">
        <v>9240</v>
      </c>
      <c r="P41" s="215">
        <v>4197</v>
      </c>
      <c r="Q41" s="118">
        <v>4204</v>
      </c>
      <c r="R41" s="215">
        <v>4204</v>
      </c>
      <c r="S41" s="118">
        <v>3720</v>
      </c>
      <c r="T41" s="190">
        <v>3349</v>
      </c>
      <c r="U41" s="1">
        <v>-7</v>
      </c>
      <c r="V41" s="204">
        <v>-1.6650808753568031E-3</v>
      </c>
      <c r="W41" s="3">
        <v>3349.0016650808752</v>
      </c>
      <c r="X41" s="193">
        <v>0.25530008957897882</v>
      </c>
      <c r="Y41" s="215">
        <v>45.4</v>
      </c>
      <c r="Z41" s="196">
        <v>45.5</v>
      </c>
      <c r="AA41" s="1">
        <v>10200.030000000001</v>
      </c>
      <c r="AB41" s="196">
        <v>1</v>
      </c>
      <c r="AC41" s="216">
        <v>1719</v>
      </c>
      <c r="AD41" s="118">
        <v>1683</v>
      </c>
      <c r="AE41" s="217">
        <v>1683</v>
      </c>
      <c r="AF41" s="190">
        <v>1263</v>
      </c>
      <c r="AG41" s="217">
        <v>36</v>
      </c>
      <c r="AH41" s="204">
        <v>2.1390374331550801E-2</v>
      </c>
      <c r="AI41" s="123">
        <v>420</v>
      </c>
      <c r="AJ41" s="90">
        <v>0.33254156769596199</v>
      </c>
      <c r="AK41" s="215">
        <v>1622</v>
      </c>
      <c r="AL41" s="118">
        <v>1589</v>
      </c>
      <c r="AM41" s="217">
        <v>1589</v>
      </c>
      <c r="AN41" s="190">
        <v>1204</v>
      </c>
      <c r="AO41" s="217">
        <v>33</v>
      </c>
      <c r="AP41" s="204">
        <v>2.076777847702958E-2</v>
      </c>
      <c r="AQ41" s="91">
        <v>385</v>
      </c>
      <c r="AR41" s="92">
        <v>0.31976744186046513</v>
      </c>
      <c r="AS41" s="120">
        <v>0.1755601255547137</v>
      </c>
      <c r="AT41" s="199">
        <v>0.17196969696969697</v>
      </c>
      <c r="AU41" s="215">
        <v>1625</v>
      </c>
      <c r="AV41" s="122">
        <v>1935</v>
      </c>
      <c r="AW41" s="215">
        <v>1425</v>
      </c>
      <c r="AX41" s="215">
        <v>120</v>
      </c>
      <c r="AY41" s="1">
        <v>1545</v>
      </c>
      <c r="AZ41" s="204">
        <v>0.95076923076923081</v>
      </c>
      <c r="BA41" s="180">
        <v>1.071893157575232</v>
      </c>
      <c r="BB41" s="215">
        <v>15</v>
      </c>
      <c r="BC41" s="204">
        <v>9.2307692307692316E-3</v>
      </c>
      <c r="BD41" s="180">
        <v>0.29211295034079843</v>
      </c>
      <c r="BE41" s="215">
        <v>15</v>
      </c>
      <c r="BF41" s="215">
        <v>0</v>
      </c>
      <c r="BG41" s="1">
        <v>15</v>
      </c>
      <c r="BH41" s="204">
        <v>9.2307692307692316E-3</v>
      </c>
      <c r="BI41" s="119">
        <v>0.19639934533551556</v>
      </c>
      <c r="BJ41" s="218">
        <v>50</v>
      </c>
      <c r="BK41" s="1" t="s">
        <v>0</v>
      </c>
      <c r="BL41" s="124" t="s">
        <v>0</v>
      </c>
      <c r="BM41" s="125" t="s">
        <v>0</v>
      </c>
      <c r="BN41" s="219"/>
      <c r="BO41" s="219"/>
    </row>
    <row r="42" spans="1:67" s="286" customFormat="1">
      <c r="A42" s="124"/>
      <c r="B42" s="120">
        <v>10201</v>
      </c>
      <c r="C42" s="180">
        <v>10201</v>
      </c>
      <c r="D42" s="119"/>
      <c r="E42" s="121"/>
      <c r="F42" s="118"/>
      <c r="G42" s="118"/>
      <c r="H42" s="118"/>
      <c r="I42" s="184">
        <v>100010201</v>
      </c>
      <c r="J42" s="1">
        <v>10201</v>
      </c>
      <c r="K42" s="196">
        <v>1</v>
      </c>
      <c r="L42" s="215">
        <v>33.89</v>
      </c>
      <c r="M42" s="1">
        <v>3389</v>
      </c>
      <c r="N42" s="187">
        <v>33.869999999999997</v>
      </c>
      <c r="O42" s="2">
        <v>3386.9999999999995</v>
      </c>
      <c r="P42" s="215">
        <v>2930</v>
      </c>
      <c r="Q42" s="118">
        <v>3023</v>
      </c>
      <c r="R42" s="215">
        <v>3023</v>
      </c>
      <c r="S42" s="118">
        <v>2933</v>
      </c>
      <c r="T42" s="190">
        <v>2823</v>
      </c>
      <c r="U42" s="1">
        <v>-93</v>
      </c>
      <c r="V42" s="204">
        <v>-3.0764141581210717E-2</v>
      </c>
      <c r="W42" s="3">
        <v>2823.0307641415811</v>
      </c>
      <c r="X42" s="193">
        <v>7.084661707403471E-2</v>
      </c>
      <c r="Y42" s="215">
        <v>86.5</v>
      </c>
      <c r="Z42" s="196">
        <v>89.3</v>
      </c>
      <c r="AA42" s="1">
        <v>10201</v>
      </c>
      <c r="AB42" s="196">
        <v>1</v>
      </c>
      <c r="AC42" s="216">
        <v>1233</v>
      </c>
      <c r="AD42" s="118">
        <v>1250</v>
      </c>
      <c r="AE42" s="217">
        <v>1250</v>
      </c>
      <c r="AF42" s="190">
        <v>1091</v>
      </c>
      <c r="AG42" s="217">
        <v>-17</v>
      </c>
      <c r="AH42" s="204">
        <v>-1.3599999999999999E-2</v>
      </c>
      <c r="AI42" s="123">
        <v>159</v>
      </c>
      <c r="AJ42" s="90">
        <v>0.14573785517873511</v>
      </c>
      <c r="AK42" s="215">
        <v>1159</v>
      </c>
      <c r="AL42" s="118">
        <v>1167</v>
      </c>
      <c r="AM42" s="217">
        <v>1167</v>
      </c>
      <c r="AN42" s="190">
        <v>1041</v>
      </c>
      <c r="AO42" s="217">
        <v>-8</v>
      </c>
      <c r="AP42" s="204">
        <v>-6.8551842330762643E-3</v>
      </c>
      <c r="AQ42" s="91">
        <v>126</v>
      </c>
      <c r="AR42" s="92">
        <v>0.12103746397694524</v>
      </c>
      <c r="AS42" s="120">
        <v>0.34198878725287696</v>
      </c>
      <c r="AT42" s="199">
        <v>0.34455270150575734</v>
      </c>
      <c r="AU42" s="215">
        <v>1185</v>
      </c>
      <c r="AV42" s="122">
        <v>1515</v>
      </c>
      <c r="AW42" s="215">
        <v>1015</v>
      </c>
      <c r="AX42" s="215">
        <v>50</v>
      </c>
      <c r="AY42" s="1">
        <v>1065</v>
      </c>
      <c r="AZ42" s="204">
        <v>0.89873417721518989</v>
      </c>
      <c r="BA42" s="180">
        <v>1.0132290611219728</v>
      </c>
      <c r="BB42" s="215">
        <v>0</v>
      </c>
      <c r="BC42" s="204">
        <v>0</v>
      </c>
      <c r="BD42" s="180">
        <v>0</v>
      </c>
      <c r="BE42" s="215">
        <v>65</v>
      </c>
      <c r="BF42" s="215">
        <v>0</v>
      </c>
      <c r="BG42" s="1">
        <v>65</v>
      </c>
      <c r="BH42" s="204">
        <v>5.4852320675105488E-2</v>
      </c>
      <c r="BI42" s="119">
        <v>1.1670706526618189</v>
      </c>
      <c r="BJ42" s="218">
        <v>50</v>
      </c>
      <c r="BK42" s="1" t="s">
        <v>0</v>
      </c>
      <c r="BL42" s="124" t="s">
        <v>0</v>
      </c>
      <c r="BM42" s="125" t="s">
        <v>0</v>
      </c>
      <c r="BN42" s="219"/>
      <c r="BO42" s="219"/>
    </row>
    <row r="43" spans="1:67" s="286" customFormat="1">
      <c r="A43" s="113" t="s">
        <v>43</v>
      </c>
      <c r="B43" s="19">
        <v>10202.01</v>
      </c>
      <c r="C43" s="178">
        <v>10202.01</v>
      </c>
      <c r="D43" s="18"/>
      <c r="E43" s="20"/>
      <c r="F43" s="21"/>
      <c r="G43" s="21"/>
      <c r="H43" s="21"/>
      <c r="I43" s="182">
        <v>100010202.01000001</v>
      </c>
      <c r="J43" s="25">
        <v>10202.01</v>
      </c>
      <c r="K43" s="194">
        <v>1</v>
      </c>
      <c r="L43" s="205">
        <v>20.43</v>
      </c>
      <c r="M43" s="25">
        <v>2043</v>
      </c>
      <c r="N43" s="185">
        <v>20.45</v>
      </c>
      <c r="O43" s="23">
        <v>2045</v>
      </c>
      <c r="P43" s="205">
        <v>3813</v>
      </c>
      <c r="Q43" s="21">
        <v>3376</v>
      </c>
      <c r="R43" s="205">
        <v>3376</v>
      </c>
      <c r="S43" s="21">
        <v>1687</v>
      </c>
      <c r="T43" s="188">
        <v>508</v>
      </c>
      <c r="U43" s="25">
        <v>437</v>
      </c>
      <c r="V43" s="202">
        <v>0.12944312796208532</v>
      </c>
      <c r="W43" s="24">
        <v>507.87055687203792</v>
      </c>
      <c r="X43" s="191">
        <v>5.6456692913385824</v>
      </c>
      <c r="Y43" s="205">
        <v>186.6</v>
      </c>
      <c r="Z43" s="194">
        <v>165.1</v>
      </c>
      <c r="AA43" s="25">
        <v>10202.01</v>
      </c>
      <c r="AB43" s="194">
        <v>1</v>
      </c>
      <c r="AC43" s="206">
        <v>1855</v>
      </c>
      <c r="AD43" s="21">
        <v>1663</v>
      </c>
      <c r="AE43" s="207">
        <v>1663</v>
      </c>
      <c r="AF43" s="188">
        <v>230</v>
      </c>
      <c r="AG43" s="207">
        <v>192</v>
      </c>
      <c r="AH43" s="202">
        <v>0.11545399879735418</v>
      </c>
      <c r="AI43" s="130">
        <v>1433</v>
      </c>
      <c r="AJ43" s="131">
        <v>6.2304347826086959</v>
      </c>
      <c r="AK43" s="205">
        <v>1598</v>
      </c>
      <c r="AL43" s="21">
        <v>1457</v>
      </c>
      <c r="AM43" s="207">
        <v>1457</v>
      </c>
      <c r="AN43" s="188">
        <v>206</v>
      </c>
      <c r="AO43" s="207">
        <v>141</v>
      </c>
      <c r="AP43" s="202">
        <v>9.6774193548387094E-2</v>
      </c>
      <c r="AQ43" s="132">
        <v>1251</v>
      </c>
      <c r="AR43" s="133">
        <v>6.0728155339805827</v>
      </c>
      <c r="AS43" s="19">
        <v>0.78218306412139016</v>
      </c>
      <c r="AT43" s="197">
        <v>0.71246943765281179</v>
      </c>
      <c r="AU43" s="205">
        <v>1710</v>
      </c>
      <c r="AV43" s="22">
        <v>1970</v>
      </c>
      <c r="AW43" s="205">
        <v>1440</v>
      </c>
      <c r="AX43" s="205">
        <v>120</v>
      </c>
      <c r="AY43" s="25">
        <v>1560</v>
      </c>
      <c r="AZ43" s="202">
        <v>0.91228070175438591</v>
      </c>
      <c r="BA43" s="178">
        <v>1.0285013548527462</v>
      </c>
      <c r="BB43" s="205">
        <v>70</v>
      </c>
      <c r="BC43" s="202">
        <v>4.0935672514619881E-2</v>
      </c>
      <c r="BD43" s="178">
        <v>1.2954326745132871</v>
      </c>
      <c r="BE43" s="205">
        <v>25</v>
      </c>
      <c r="BF43" s="205">
        <v>0</v>
      </c>
      <c r="BG43" s="25">
        <v>25</v>
      </c>
      <c r="BH43" s="202">
        <v>1.4619883040935672E-2</v>
      </c>
      <c r="BI43" s="18">
        <v>0.31106134129650365</v>
      </c>
      <c r="BJ43" s="208">
        <v>55</v>
      </c>
      <c r="BK43" s="25" t="s">
        <v>4</v>
      </c>
      <c r="BL43" s="113" t="s">
        <v>4</v>
      </c>
      <c r="BM43" s="115" t="s">
        <v>0</v>
      </c>
      <c r="BN43" s="209" t="s">
        <v>296</v>
      </c>
      <c r="BO43" s="209"/>
    </row>
    <row r="44" spans="1:67" s="286" customFormat="1">
      <c r="A44" s="113" t="s">
        <v>317</v>
      </c>
      <c r="B44" s="19">
        <v>10202.02</v>
      </c>
      <c r="C44" s="178">
        <v>10202.02</v>
      </c>
      <c r="D44" s="18"/>
      <c r="E44" s="20"/>
      <c r="F44" s="21"/>
      <c r="G44" s="21"/>
      <c r="H44" s="21"/>
      <c r="I44" s="182">
        <v>100010202.02</v>
      </c>
      <c r="J44" s="25">
        <v>10202.02</v>
      </c>
      <c r="K44" s="194">
        <v>1</v>
      </c>
      <c r="L44" s="205">
        <v>11.48</v>
      </c>
      <c r="M44" s="25">
        <v>1148</v>
      </c>
      <c r="N44" s="185">
        <v>11.47</v>
      </c>
      <c r="O44" s="23">
        <v>1147</v>
      </c>
      <c r="P44" s="205">
        <v>3883</v>
      </c>
      <c r="Q44" s="21">
        <v>3610</v>
      </c>
      <c r="R44" s="205">
        <v>3610</v>
      </c>
      <c r="S44" s="21">
        <v>3224</v>
      </c>
      <c r="T44" s="188">
        <v>2773</v>
      </c>
      <c r="U44" s="25">
        <v>273</v>
      </c>
      <c r="V44" s="202">
        <v>7.5623268698060936E-2</v>
      </c>
      <c r="W44" s="24">
        <v>2772.9243767313019</v>
      </c>
      <c r="X44" s="191">
        <v>0.30183916336098088</v>
      </c>
      <c r="Y44" s="205">
        <v>338.2</v>
      </c>
      <c r="Z44" s="194">
        <v>314.8</v>
      </c>
      <c r="AA44" s="25">
        <v>10202.02</v>
      </c>
      <c r="AB44" s="194">
        <v>1</v>
      </c>
      <c r="AC44" s="206">
        <v>1508</v>
      </c>
      <c r="AD44" s="21">
        <v>1408</v>
      </c>
      <c r="AE44" s="207">
        <v>1408</v>
      </c>
      <c r="AF44" s="188">
        <v>988</v>
      </c>
      <c r="AG44" s="207">
        <v>100</v>
      </c>
      <c r="AH44" s="202">
        <v>7.1022727272727279E-2</v>
      </c>
      <c r="AI44" s="130">
        <v>420</v>
      </c>
      <c r="AJ44" s="131">
        <v>0.4251012145748988</v>
      </c>
      <c r="AK44" s="205">
        <v>1435</v>
      </c>
      <c r="AL44" s="21">
        <v>1320</v>
      </c>
      <c r="AM44" s="207">
        <v>1320</v>
      </c>
      <c r="AN44" s="188">
        <v>950</v>
      </c>
      <c r="AO44" s="207">
        <v>115</v>
      </c>
      <c r="AP44" s="202">
        <v>8.7121212121212127E-2</v>
      </c>
      <c r="AQ44" s="132">
        <v>370</v>
      </c>
      <c r="AR44" s="133">
        <v>0.38947368421052631</v>
      </c>
      <c r="AS44" s="19">
        <v>1.25</v>
      </c>
      <c r="AT44" s="197">
        <v>1.1508282476024412</v>
      </c>
      <c r="AU44" s="205">
        <v>1580</v>
      </c>
      <c r="AV44" s="22">
        <v>1545</v>
      </c>
      <c r="AW44" s="205">
        <v>1355</v>
      </c>
      <c r="AX44" s="205">
        <v>95</v>
      </c>
      <c r="AY44" s="25">
        <v>1450</v>
      </c>
      <c r="AZ44" s="202">
        <v>0.91772151898734178</v>
      </c>
      <c r="BA44" s="178">
        <v>1.0346353088921554</v>
      </c>
      <c r="BB44" s="205">
        <v>10</v>
      </c>
      <c r="BC44" s="202">
        <v>6.3291139240506328E-3</v>
      </c>
      <c r="BD44" s="178">
        <v>0.20028841531805799</v>
      </c>
      <c r="BE44" s="205">
        <v>30</v>
      </c>
      <c r="BF44" s="205">
        <v>0</v>
      </c>
      <c r="BG44" s="25">
        <v>30</v>
      </c>
      <c r="BH44" s="202">
        <v>1.8987341772151899E-2</v>
      </c>
      <c r="BI44" s="18">
        <v>0.40398599515216804</v>
      </c>
      <c r="BJ44" s="208">
        <v>80</v>
      </c>
      <c r="BK44" s="25" t="s">
        <v>4</v>
      </c>
      <c r="BL44" s="113" t="s">
        <v>4</v>
      </c>
      <c r="BM44" s="115" t="s">
        <v>4</v>
      </c>
      <c r="BN44" s="209"/>
      <c r="BO44" s="209"/>
    </row>
    <row r="45" spans="1:67" s="286" customFormat="1">
      <c r="A45" s="113" t="s">
        <v>54</v>
      </c>
      <c r="B45" s="19">
        <v>10202.06</v>
      </c>
      <c r="C45" s="178">
        <v>10202.040000000001</v>
      </c>
      <c r="D45" s="18"/>
      <c r="E45" s="20"/>
      <c r="F45" s="21"/>
      <c r="G45" s="21"/>
      <c r="H45" s="21"/>
      <c r="I45" s="182">
        <v>100010202.04000001</v>
      </c>
      <c r="J45" s="25">
        <v>10202.040000000001</v>
      </c>
      <c r="K45" s="194">
        <v>0.47179637000000002</v>
      </c>
      <c r="L45" s="205">
        <v>4.03</v>
      </c>
      <c r="M45" s="25">
        <v>403</v>
      </c>
      <c r="N45" s="185">
        <v>5.77</v>
      </c>
      <c r="O45" s="23">
        <v>577</v>
      </c>
      <c r="P45" s="205">
        <v>4235</v>
      </c>
      <c r="Q45" s="21">
        <v>8556</v>
      </c>
      <c r="R45" s="205">
        <v>4037</v>
      </c>
      <c r="S45" s="21">
        <v>8143</v>
      </c>
      <c r="T45" s="188">
        <v>6223</v>
      </c>
      <c r="U45" s="25">
        <v>198</v>
      </c>
      <c r="V45" s="202">
        <v>4.9046321525885561E-2</v>
      </c>
      <c r="W45" s="24">
        <v>6222.9509536784744</v>
      </c>
      <c r="X45" s="191">
        <v>0.37489956612566289</v>
      </c>
      <c r="Y45" s="205">
        <v>1051.5999999999999</v>
      </c>
      <c r="Z45" s="194">
        <v>1483.5</v>
      </c>
      <c r="AA45" s="25">
        <v>10202.040000000001</v>
      </c>
      <c r="AB45" s="194">
        <v>0.44262689999999999</v>
      </c>
      <c r="AC45" s="206">
        <v>1664</v>
      </c>
      <c r="AD45" s="21">
        <v>3454</v>
      </c>
      <c r="AE45" s="207">
        <v>1528.8333126</v>
      </c>
      <c r="AF45" s="188">
        <v>2424</v>
      </c>
      <c r="AG45" s="207">
        <v>135.1666874</v>
      </c>
      <c r="AH45" s="202">
        <v>8.8411657625467155E-2</v>
      </c>
      <c r="AI45" s="130">
        <v>1030</v>
      </c>
      <c r="AJ45" s="131">
        <v>0.42491749174917492</v>
      </c>
      <c r="AK45" s="205">
        <v>1592</v>
      </c>
      <c r="AL45" s="21">
        <v>3203</v>
      </c>
      <c r="AM45" s="207">
        <v>1417.7339606999999</v>
      </c>
      <c r="AN45" s="188">
        <v>2314</v>
      </c>
      <c r="AO45" s="207">
        <v>174.2660393000001</v>
      </c>
      <c r="AP45" s="202">
        <v>0.12291871686134753</v>
      </c>
      <c r="AQ45" s="132">
        <v>889</v>
      </c>
      <c r="AR45" s="133">
        <v>0.38418323249783926</v>
      </c>
      <c r="AS45" s="19">
        <v>3.9503722084367245</v>
      </c>
      <c r="AT45" s="197">
        <v>5.5511265164644712</v>
      </c>
      <c r="AU45" s="205">
        <v>1880</v>
      </c>
      <c r="AV45" s="22">
        <v>4530</v>
      </c>
      <c r="AW45" s="205">
        <v>1570</v>
      </c>
      <c r="AX45" s="205">
        <v>130</v>
      </c>
      <c r="AY45" s="25">
        <v>1700</v>
      </c>
      <c r="AZ45" s="202">
        <v>0.9042553191489362</v>
      </c>
      <c r="BA45" s="178">
        <v>1.0194535728849337</v>
      </c>
      <c r="BB45" s="205">
        <v>25</v>
      </c>
      <c r="BC45" s="202">
        <v>1.3297872340425532E-2</v>
      </c>
      <c r="BD45" s="178">
        <v>0.42081874495017502</v>
      </c>
      <c r="BE45" s="205">
        <v>50</v>
      </c>
      <c r="BF45" s="205">
        <v>0</v>
      </c>
      <c r="BG45" s="25">
        <v>50</v>
      </c>
      <c r="BH45" s="202">
        <v>2.6595744680851064E-2</v>
      </c>
      <c r="BI45" s="18">
        <v>0.56586690810321416</v>
      </c>
      <c r="BJ45" s="208">
        <v>100</v>
      </c>
      <c r="BK45" s="25" t="s">
        <v>4</v>
      </c>
      <c r="BL45" s="113" t="s">
        <v>4</v>
      </c>
      <c r="BM45" s="115" t="s">
        <v>4</v>
      </c>
      <c r="BN45" s="209" t="s">
        <v>33</v>
      </c>
      <c r="BO45" s="209"/>
    </row>
    <row r="46" spans="1:67" s="286" customFormat="1">
      <c r="A46" s="113"/>
      <c r="B46" s="19">
        <v>10202.07</v>
      </c>
      <c r="C46" s="194"/>
      <c r="D46" s="18"/>
      <c r="E46" s="20"/>
      <c r="F46" s="21"/>
      <c r="G46" s="21"/>
      <c r="H46" s="21"/>
      <c r="I46" s="182"/>
      <c r="J46" s="25">
        <v>10202.040000000001</v>
      </c>
      <c r="K46" s="194">
        <v>0.52820363000000004</v>
      </c>
      <c r="L46" s="205">
        <v>1.8</v>
      </c>
      <c r="M46" s="25">
        <v>180</v>
      </c>
      <c r="N46" s="185"/>
      <c r="O46" s="23"/>
      <c r="P46" s="205">
        <v>4573</v>
      </c>
      <c r="Q46" s="21"/>
      <c r="R46" s="205">
        <v>4519</v>
      </c>
      <c r="S46" s="21"/>
      <c r="T46" s="188"/>
      <c r="U46" s="25">
        <v>54</v>
      </c>
      <c r="V46" s="202">
        <v>1.1949546359814118E-2</v>
      </c>
      <c r="W46" s="24"/>
      <c r="X46" s="191"/>
      <c r="Y46" s="205">
        <v>2538.6999999999998</v>
      </c>
      <c r="Z46" s="194"/>
      <c r="AA46" s="25">
        <v>10202.040000000001</v>
      </c>
      <c r="AB46" s="194">
        <v>0.55737309999999995</v>
      </c>
      <c r="AC46" s="206">
        <v>1989</v>
      </c>
      <c r="AD46" s="21"/>
      <c r="AE46" s="207">
        <v>1925.1666873999998</v>
      </c>
      <c r="AF46" s="188"/>
      <c r="AG46" s="207">
        <v>63.833312600000227</v>
      </c>
      <c r="AH46" s="202">
        <v>3.315729127133879E-2</v>
      </c>
      <c r="AI46" s="130"/>
      <c r="AJ46" s="131"/>
      <c r="AK46" s="205">
        <v>1831</v>
      </c>
      <c r="AL46" s="21"/>
      <c r="AM46" s="207">
        <v>1785.2660392999999</v>
      </c>
      <c r="AN46" s="188"/>
      <c r="AO46" s="207">
        <v>45.733960700000125</v>
      </c>
      <c r="AP46" s="202">
        <v>2.5617448432465752E-2</v>
      </c>
      <c r="AQ46" s="132"/>
      <c r="AR46" s="133"/>
      <c r="AS46" s="19">
        <v>10.172222222222222</v>
      </c>
      <c r="AT46" s="197"/>
      <c r="AU46" s="205">
        <v>2140</v>
      </c>
      <c r="AV46" s="22"/>
      <c r="AW46" s="205">
        <v>1840</v>
      </c>
      <c r="AX46" s="205">
        <v>170</v>
      </c>
      <c r="AY46" s="25">
        <v>2010</v>
      </c>
      <c r="AZ46" s="202">
        <v>0.93925233644859818</v>
      </c>
      <c r="BA46" s="178">
        <v>1.0589090602577207</v>
      </c>
      <c r="BB46" s="205">
        <v>30</v>
      </c>
      <c r="BC46" s="202">
        <v>1.4018691588785047E-2</v>
      </c>
      <c r="BD46" s="178">
        <v>0.44362948065775459</v>
      </c>
      <c r="BE46" s="205">
        <v>35</v>
      </c>
      <c r="BF46" s="205">
        <v>0</v>
      </c>
      <c r="BG46" s="25">
        <v>35</v>
      </c>
      <c r="BH46" s="202">
        <v>1.6355140186915886E-2</v>
      </c>
      <c r="BI46" s="18">
        <v>0.34798170610459334</v>
      </c>
      <c r="BJ46" s="208">
        <v>65</v>
      </c>
      <c r="BK46" s="25" t="s">
        <v>4</v>
      </c>
      <c r="BL46" s="113"/>
      <c r="BM46" s="115"/>
      <c r="BN46" s="209"/>
      <c r="BO46" s="209"/>
    </row>
    <row r="47" spans="1:67" s="286" customFormat="1">
      <c r="A47" s="113" t="s">
        <v>316</v>
      </c>
      <c r="B47" s="19">
        <v>10202.08</v>
      </c>
      <c r="C47" s="178">
        <v>10202.049999999999</v>
      </c>
      <c r="D47" s="18"/>
      <c r="E47" s="20"/>
      <c r="F47" s="21"/>
      <c r="G47" s="21"/>
      <c r="H47" s="21"/>
      <c r="I47" s="182">
        <v>100010202.05</v>
      </c>
      <c r="J47" s="25">
        <v>10202.049999999999</v>
      </c>
      <c r="K47" s="194">
        <v>0.31747923</v>
      </c>
      <c r="L47" s="205">
        <v>6.17</v>
      </c>
      <c r="M47" s="25">
        <v>617</v>
      </c>
      <c r="N47" s="185">
        <v>23.82</v>
      </c>
      <c r="O47" s="23">
        <v>2382</v>
      </c>
      <c r="P47" s="205">
        <v>4557</v>
      </c>
      <c r="Q47" s="21">
        <v>12833</v>
      </c>
      <c r="R47" s="205">
        <v>4074</v>
      </c>
      <c r="S47" s="21">
        <v>9552</v>
      </c>
      <c r="T47" s="188">
        <v>6361</v>
      </c>
      <c r="U47" s="25">
        <v>483</v>
      </c>
      <c r="V47" s="202">
        <v>0.11855670103092783</v>
      </c>
      <c r="W47" s="24">
        <v>6360.8814432989693</v>
      </c>
      <c r="X47" s="191">
        <v>1.0174500864643925</v>
      </c>
      <c r="Y47" s="205">
        <v>738.6</v>
      </c>
      <c r="Z47" s="194">
        <v>538.79999999999995</v>
      </c>
      <c r="AA47" s="25">
        <v>10202.049999999999</v>
      </c>
      <c r="AB47" s="194">
        <v>0.31453322</v>
      </c>
      <c r="AC47" s="206">
        <v>1825</v>
      </c>
      <c r="AD47" s="21">
        <v>5208</v>
      </c>
      <c r="AE47" s="207">
        <v>1638.08900976</v>
      </c>
      <c r="AF47" s="188">
        <v>2310</v>
      </c>
      <c r="AG47" s="207">
        <v>186.91099024000005</v>
      </c>
      <c r="AH47" s="202">
        <v>0.1141030732312799</v>
      </c>
      <c r="AI47" s="130">
        <v>2898</v>
      </c>
      <c r="AJ47" s="131">
        <v>1.2545454545454546</v>
      </c>
      <c r="AK47" s="205">
        <v>1730</v>
      </c>
      <c r="AL47" s="21">
        <v>4835</v>
      </c>
      <c r="AM47" s="207">
        <v>1520.7681187000001</v>
      </c>
      <c r="AN47" s="188">
        <v>2181</v>
      </c>
      <c r="AO47" s="207">
        <v>209.23188129999994</v>
      </c>
      <c r="AP47" s="202">
        <v>0.13758302710794454</v>
      </c>
      <c r="AQ47" s="132">
        <v>2654</v>
      </c>
      <c r="AR47" s="133">
        <v>1.2168729940394314</v>
      </c>
      <c r="AS47" s="19">
        <v>2.8038897893030796</v>
      </c>
      <c r="AT47" s="197">
        <v>2.029806884970613</v>
      </c>
      <c r="AU47" s="205">
        <v>2045</v>
      </c>
      <c r="AV47" s="22">
        <v>6625</v>
      </c>
      <c r="AW47" s="205">
        <v>1760</v>
      </c>
      <c r="AX47" s="205">
        <v>140</v>
      </c>
      <c r="AY47" s="25">
        <v>1900</v>
      </c>
      <c r="AZ47" s="202">
        <v>0.92909535452322733</v>
      </c>
      <c r="BA47" s="178">
        <v>1.0474581223486215</v>
      </c>
      <c r="BB47" s="205">
        <v>35</v>
      </c>
      <c r="BC47" s="202">
        <v>1.7114914425427872E-2</v>
      </c>
      <c r="BD47" s="178">
        <v>0.54161121599455286</v>
      </c>
      <c r="BE47" s="205">
        <v>15</v>
      </c>
      <c r="BF47" s="205">
        <v>0</v>
      </c>
      <c r="BG47" s="25">
        <v>15</v>
      </c>
      <c r="BH47" s="202">
        <v>7.3349633251833741E-3</v>
      </c>
      <c r="BI47" s="18">
        <v>0.15606304947198668</v>
      </c>
      <c r="BJ47" s="208">
        <v>95</v>
      </c>
      <c r="BK47" s="25" t="s">
        <v>4</v>
      </c>
      <c r="BL47" s="113" t="s">
        <v>4</v>
      </c>
      <c r="BM47" s="115" t="s">
        <v>4</v>
      </c>
      <c r="BN47" s="209" t="s">
        <v>33</v>
      </c>
      <c r="BO47" s="209"/>
    </row>
    <row r="48" spans="1:67" s="286" customFormat="1">
      <c r="A48" s="113"/>
      <c r="B48" s="19">
        <v>10202.09</v>
      </c>
      <c r="C48" s="194"/>
      <c r="D48" s="18"/>
      <c r="E48" s="20"/>
      <c r="F48" s="21"/>
      <c r="G48" s="21"/>
      <c r="H48" s="21"/>
      <c r="I48" s="209"/>
      <c r="J48" s="25">
        <v>10202.049999999999</v>
      </c>
      <c r="K48" s="194">
        <v>0.20766051999999999</v>
      </c>
      <c r="L48" s="205">
        <v>4.74</v>
      </c>
      <c r="M48" s="25">
        <v>474</v>
      </c>
      <c r="N48" s="185"/>
      <c r="O48" s="23"/>
      <c r="P48" s="205">
        <v>2945</v>
      </c>
      <c r="Q48" s="21"/>
      <c r="R48" s="205">
        <v>2664</v>
      </c>
      <c r="S48" s="21"/>
      <c r="T48" s="188"/>
      <c r="U48" s="25">
        <v>281</v>
      </c>
      <c r="V48" s="202">
        <v>0.10548048048048048</v>
      </c>
      <c r="W48" s="24"/>
      <c r="X48" s="191"/>
      <c r="Y48" s="205">
        <v>620.79999999999995</v>
      </c>
      <c r="Z48" s="194"/>
      <c r="AA48" s="25">
        <v>10202.049999999999</v>
      </c>
      <c r="AB48" s="194">
        <v>0.21281843</v>
      </c>
      <c r="AC48" s="206">
        <v>1197</v>
      </c>
      <c r="AD48" s="21"/>
      <c r="AE48" s="207">
        <v>1108.3583834400001</v>
      </c>
      <c r="AF48" s="188"/>
      <c r="AG48" s="207">
        <v>88.641616559999875</v>
      </c>
      <c r="AH48" s="202">
        <v>7.9975590823686313E-2</v>
      </c>
      <c r="AI48" s="130"/>
      <c r="AJ48" s="131"/>
      <c r="AK48" s="205">
        <v>1129</v>
      </c>
      <c r="AL48" s="21"/>
      <c r="AM48" s="207">
        <v>1028.9771090500001</v>
      </c>
      <c r="AN48" s="188"/>
      <c r="AO48" s="207">
        <v>100.02289094999992</v>
      </c>
      <c r="AP48" s="202">
        <v>9.7206138086342597E-2</v>
      </c>
      <c r="AQ48" s="132"/>
      <c r="AR48" s="133"/>
      <c r="AS48" s="19">
        <v>2.3818565400843883</v>
      </c>
      <c r="AT48" s="197"/>
      <c r="AU48" s="205">
        <v>1230</v>
      </c>
      <c r="AV48" s="22"/>
      <c r="AW48" s="205">
        <v>1060</v>
      </c>
      <c r="AX48" s="205">
        <v>80</v>
      </c>
      <c r="AY48" s="25">
        <v>1140</v>
      </c>
      <c r="AZ48" s="202">
        <v>0.92682926829268297</v>
      </c>
      <c r="BA48" s="178">
        <v>1.0449033464404542</v>
      </c>
      <c r="BB48" s="205">
        <v>15</v>
      </c>
      <c r="BC48" s="202">
        <v>1.2195121951219513E-2</v>
      </c>
      <c r="BD48" s="178">
        <v>0.38592158073479466</v>
      </c>
      <c r="BE48" s="205">
        <v>10</v>
      </c>
      <c r="BF48" s="205">
        <v>0</v>
      </c>
      <c r="BG48" s="25">
        <v>10</v>
      </c>
      <c r="BH48" s="202">
        <v>8.130081300813009E-3</v>
      </c>
      <c r="BI48" s="18">
        <v>0.17298045320878744</v>
      </c>
      <c r="BJ48" s="208">
        <v>60</v>
      </c>
      <c r="BK48" s="25" t="s">
        <v>4</v>
      </c>
      <c r="BL48" s="113"/>
      <c r="BM48" s="115"/>
      <c r="BN48" s="209"/>
      <c r="BO48" s="209"/>
    </row>
    <row r="49" spans="1:67" s="286" customFormat="1">
      <c r="A49" s="113" t="s">
        <v>315</v>
      </c>
      <c r="B49" s="19">
        <v>10202.1</v>
      </c>
      <c r="C49" s="194"/>
      <c r="D49" s="18"/>
      <c r="E49" s="20"/>
      <c r="F49" s="21"/>
      <c r="G49" s="21"/>
      <c r="H49" s="21"/>
      <c r="I49" s="209"/>
      <c r="J49" s="25">
        <v>10202.049999999999</v>
      </c>
      <c r="K49" s="194">
        <v>0.47486024999999998</v>
      </c>
      <c r="L49" s="205">
        <v>12.93</v>
      </c>
      <c r="M49" s="25">
        <v>1293</v>
      </c>
      <c r="N49" s="185"/>
      <c r="O49" s="23"/>
      <c r="P49" s="205">
        <v>6647</v>
      </c>
      <c r="Q49" s="21"/>
      <c r="R49" s="205">
        <v>6095</v>
      </c>
      <c r="S49" s="21"/>
      <c r="T49" s="188"/>
      <c r="U49" s="25">
        <v>552</v>
      </c>
      <c r="V49" s="202">
        <v>9.056603773584905E-2</v>
      </c>
      <c r="W49" s="24"/>
      <c r="X49" s="191"/>
      <c r="Y49" s="205">
        <v>514.20000000000005</v>
      </c>
      <c r="Z49" s="194"/>
      <c r="AA49" s="25">
        <v>10202.049999999999</v>
      </c>
      <c r="AB49" s="194">
        <v>0.47264834999999999</v>
      </c>
      <c r="AC49" s="206">
        <v>2656</v>
      </c>
      <c r="AD49" s="21"/>
      <c r="AE49" s="207">
        <v>2461.5526067999999</v>
      </c>
      <c r="AF49" s="188"/>
      <c r="AG49" s="207">
        <v>194.44739320000008</v>
      </c>
      <c r="AH49" s="202">
        <v>7.8993799548643509E-2</v>
      </c>
      <c r="AI49" s="130"/>
      <c r="AJ49" s="131"/>
      <c r="AK49" s="205">
        <v>2531</v>
      </c>
      <c r="AL49" s="21"/>
      <c r="AM49" s="207">
        <v>2285.2547722499999</v>
      </c>
      <c r="AN49" s="188"/>
      <c r="AO49" s="207">
        <v>245.74522775000014</v>
      </c>
      <c r="AP49" s="202">
        <v>0.10753515570084383</v>
      </c>
      <c r="AQ49" s="132"/>
      <c r="AR49" s="133"/>
      <c r="AS49" s="19">
        <v>1.9574632637277649</v>
      </c>
      <c r="AT49" s="197"/>
      <c r="AU49" s="205">
        <v>2665</v>
      </c>
      <c r="AV49" s="22"/>
      <c r="AW49" s="205">
        <v>2325</v>
      </c>
      <c r="AX49" s="205">
        <v>160</v>
      </c>
      <c r="AY49" s="25">
        <v>2485</v>
      </c>
      <c r="AZ49" s="202">
        <v>0.93245778611632268</v>
      </c>
      <c r="BA49" s="178">
        <v>1.0512489133216716</v>
      </c>
      <c r="BB49" s="205">
        <v>10</v>
      </c>
      <c r="BC49" s="202">
        <v>3.7523452157598499E-3</v>
      </c>
      <c r="BD49" s="178">
        <v>0.11874510176455221</v>
      </c>
      <c r="BE49" s="205">
        <v>50</v>
      </c>
      <c r="BF49" s="205">
        <v>0</v>
      </c>
      <c r="BG49" s="25">
        <v>50</v>
      </c>
      <c r="BH49" s="202">
        <v>1.8761726078799251E-2</v>
      </c>
      <c r="BI49" s="18">
        <v>0.39918566125104787</v>
      </c>
      <c r="BJ49" s="208">
        <v>130</v>
      </c>
      <c r="BK49" s="25" t="s">
        <v>4</v>
      </c>
      <c r="BL49" s="113"/>
      <c r="BM49" s="115"/>
      <c r="BN49" s="209"/>
      <c r="BO49" s="209"/>
    </row>
    <row r="50" spans="1:67" s="286" customFormat="1">
      <c r="A50" s="113"/>
      <c r="B50" s="19">
        <v>10300.01</v>
      </c>
      <c r="C50" s="178">
        <v>10300</v>
      </c>
      <c r="D50" s="18"/>
      <c r="E50" s="20"/>
      <c r="F50" s="21"/>
      <c r="G50" s="21"/>
      <c r="H50" s="21"/>
      <c r="I50" s="182">
        <v>100010300</v>
      </c>
      <c r="J50" s="25">
        <v>10300</v>
      </c>
      <c r="K50" s="194">
        <v>0.60427693999999998</v>
      </c>
      <c r="L50" s="205">
        <v>5.33</v>
      </c>
      <c r="M50" s="25">
        <v>533</v>
      </c>
      <c r="N50" s="185">
        <v>8.68</v>
      </c>
      <c r="O50" s="23">
        <v>868</v>
      </c>
      <c r="P50" s="205">
        <v>4627</v>
      </c>
      <c r="Q50" s="21">
        <v>7641</v>
      </c>
      <c r="R50" s="205">
        <v>4617</v>
      </c>
      <c r="S50" s="21">
        <v>7669</v>
      </c>
      <c r="T50" s="188">
        <v>7209</v>
      </c>
      <c r="U50" s="25">
        <v>10</v>
      </c>
      <c r="V50" s="202">
        <v>2.1659085986571367E-3</v>
      </c>
      <c r="W50" s="24">
        <v>7208.9978340914013</v>
      </c>
      <c r="X50" s="191">
        <v>5.9925093632958802E-2</v>
      </c>
      <c r="Y50" s="205">
        <v>867.3</v>
      </c>
      <c r="Z50" s="194">
        <v>880.3</v>
      </c>
      <c r="AA50" s="25">
        <v>10300</v>
      </c>
      <c r="AB50" s="194">
        <v>0.62423720000000005</v>
      </c>
      <c r="AC50" s="206">
        <v>1960</v>
      </c>
      <c r="AD50" s="21">
        <v>3084</v>
      </c>
      <c r="AE50" s="207">
        <v>1925.1475248000002</v>
      </c>
      <c r="AF50" s="188">
        <v>2659</v>
      </c>
      <c r="AG50" s="207">
        <v>34.852475199999844</v>
      </c>
      <c r="AH50" s="202">
        <v>1.8103794514979104E-2</v>
      </c>
      <c r="AI50" s="130">
        <v>425</v>
      </c>
      <c r="AJ50" s="131">
        <v>0.15983452425723957</v>
      </c>
      <c r="AK50" s="205">
        <v>1861</v>
      </c>
      <c r="AL50" s="21">
        <v>2892</v>
      </c>
      <c r="AM50" s="207">
        <v>1805.2939824000002</v>
      </c>
      <c r="AN50" s="188">
        <v>2556</v>
      </c>
      <c r="AO50" s="207">
        <v>55.706017599999768</v>
      </c>
      <c r="AP50" s="202">
        <v>3.0857033892032853E-2</v>
      </c>
      <c r="AQ50" s="132">
        <v>336</v>
      </c>
      <c r="AR50" s="133">
        <v>0.13145539906103287</v>
      </c>
      <c r="AS50" s="19">
        <v>3.4915572232645404</v>
      </c>
      <c r="AT50" s="197">
        <v>3.3317972350230414</v>
      </c>
      <c r="AU50" s="205">
        <v>1725</v>
      </c>
      <c r="AV50" s="22">
        <v>3640</v>
      </c>
      <c r="AW50" s="205">
        <v>1490</v>
      </c>
      <c r="AX50" s="205">
        <v>145</v>
      </c>
      <c r="AY50" s="25">
        <v>1635</v>
      </c>
      <c r="AZ50" s="202">
        <v>0.94782608695652171</v>
      </c>
      <c r="BA50" s="178">
        <v>1.0685750698495171</v>
      </c>
      <c r="BB50" s="205">
        <v>10</v>
      </c>
      <c r="BC50" s="202">
        <v>5.7971014492753624E-3</v>
      </c>
      <c r="BD50" s="178">
        <v>0.18345257750871399</v>
      </c>
      <c r="BE50" s="205">
        <v>15</v>
      </c>
      <c r="BF50" s="205">
        <v>0</v>
      </c>
      <c r="BG50" s="25">
        <v>15</v>
      </c>
      <c r="BH50" s="202">
        <v>8.6956521739130436E-3</v>
      </c>
      <c r="BI50" s="18">
        <v>0.18501387604070305</v>
      </c>
      <c r="BJ50" s="208">
        <v>60</v>
      </c>
      <c r="BK50" s="25" t="s">
        <v>4</v>
      </c>
      <c r="BL50" s="113" t="s">
        <v>4</v>
      </c>
      <c r="BM50" s="115" t="s">
        <v>4</v>
      </c>
      <c r="BN50" s="209" t="s">
        <v>33</v>
      </c>
      <c r="BO50" s="209"/>
    </row>
    <row r="51" spans="1:67" s="286" customFormat="1">
      <c r="A51" s="330"/>
      <c r="B51" s="19">
        <v>10300.02</v>
      </c>
      <c r="C51" s="194"/>
      <c r="D51" s="25"/>
      <c r="E51" s="25"/>
      <c r="F51" s="25"/>
      <c r="G51" s="25"/>
      <c r="H51" s="25"/>
      <c r="I51" s="209"/>
      <c r="J51" s="25">
        <v>10300</v>
      </c>
      <c r="K51" s="194">
        <v>0.39572306000000002</v>
      </c>
      <c r="L51" s="205">
        <v>3.46</v>
      </c>
      <c r="M51" s="25">
        <v>346</v>
      </c>
      <c r="N51" s="185"/>
      <c r="O51" s="23"/>
      <c r="P51" s="205">
        <v>3073</v>
      </c>
      <c r="Q51" s="21"/>
      <c r="R51" s="205">
        <v>3024</v>
      </c>
      <c r="S51" s="21"/>
      <c r="T51" s="188"/>
      <c r="U51" s="25">
        <v>49</v>
      </c>
      <c r="V51" s="202">
        <v>1.6203703703703703E-2</v>
      </c>
      <c r="W51" s="24"/>
      <c r="X51" s="191"/>
      <c r="Y51" s="205">
        <v>889.3</v>
      </c>
      <c r="Z51" s="194"/>
      <c r="AA51" s="25">
        <v>10300</v>
      </c>
      <c r="AB51" s="194">
        <v>0.37576280000000001</v>
      </c>
      <c r="AC51" s="206">
        <v>1222</v>
      </c>
      <c r="AD51" s="21"/>
      <c r="AE51" s="207">
        <v>1158.8524752000001</v>
      </c>
      <c r="AF51" s="188"/>
      <c r="AG51" s="207">
        <v>63.147524799999928</v>
      </c>
      <c r="AH51" s="202">
        <v>5.4491426778979474E-2</v>
      </c>
      <c r="AI51" s="130"/>
      <c r="AJ51" s="131"/>
      <c r="AK51" s="205">
        <v>1170</v>
      </c>
      <c r="AL51" s="21"/>
      <c r="AM51" s="207">
        <v>1086.7060176</v>
      </c>
      <c r="AN51" s="188"/>
      <c r="AO51" s="207">
        <v>83.293982400000004</v>
      </c>
      <c r="AP51" s="202">
        <v>7.6648128427553489E-2</v>
      </c>
      <c r="AQ51" s="132"/>
      <c r="AR51" s="133"/>
      <c r="AS51" s="19">
        <v>3.3815028901734103</v>
      </c>
      <c r="AT51" s="197"/>
      <c r="AU51" s="205">
        <v>1390</v>
      </c>
      <c r="AV51" s="22"/>
      <c r="AW51" s="205">
        <v>1230</v>
      </c>
      <c r="AX51" s="205">
        <v>90</v>
      </c>
      <c r="AY51" s="25">
        <v>1320</v>
      </c>
      <c r="AZ51" s="202">
        <v>0.94964028776978415</v>
      </c>
      <c r="BA51" s="178">
        <v>1.0706203920741648</v>
      </c>
      <c r="BB51" s="205">
        <v>15</v>
      </c>
      <c r="BC51" s="202">
        <v>1.0791366906474821E-2</v>
      </c>
      <c r="BD51" s="178">
        <v>0.3414989527365449</v>
      </c>
      <c r="BE51" s="205">
        <v>20</v>
      </c>
      <c r="BF51" s="205">
        <v>0</v>
      </c>
      <c r="BG51" s="25">
        <v>20</v>
      </c>
      <c r="BH51" s="202">
        <v>1.4388489208633094E-2</v>
      </c>
      <c r="BI51" s="18">
        <v>0.30613806826878925</v>
      </c>
      <c r="BJ51" s="208">
        <v>40</v>
      </c>
      <c r="BK51" s="25" t="s">
        <v>4</v>
      </c>
      <c r="BL51" s="113"/>
      <c r="BM51" s="115"/>
      <c r="BN51" s="209"/>
      <c r="BO51" s="209"/>
    </row>
    <row r="52" spans="1:67" s="286" customFormat="1">
      <c r="A52" s="113" t="s">
        <v>58</v>
      </c>
      <c r="B52" s="19">
        <v>10301.01</v>
      </c>
      <c r="C52" s="178">
        <v>10301.01</v>
      </c>
      <c r="D52" s="25"/>
      <c r="E52" s="25"/>
      <c r="F52" s="25"/>
      <c r="G52" s="25"/>
      <c r="H52" s="25"/>
      <c r="I52" s="182">
        <v>100010301.01000001</v>
      </c>
      <c r="J52" s="25">
        <v>10301.01</v>
      </c>
      <c r="K52" s="194">
        <v>1</v>
      </c>
      <c r="L52" s="205">
        <v>21.96</v>
      </c>
      <c r="M52" s="25">
        <v>2196</v>
      </c>
      <c r="N52" s="185">
        <v>21.93</v>
      </c>
      <c r="O52" s="23">
        <v>2193</v>
      </c>
      <c r="P52" s="205">
        <v>7075</v>
      </c>
      <c r="Q52" s="21">
        <v>6673</v>
      </c>
      <c r="R52" s="205">
        <v>6673</v>
      </c>
      <c r="S52" s="21">
        <v>6559</v>
      </c>
      <c r="T52" s="188">
        <v>5799</v>
      </c>
      <c r="U52" s="25">
        <v>402</v>
      </c>
      <c r="V52" s="202">
        <v>6.0242769369099357E-2</v>
      </c>
      <c r="W52" s="24">
        <v>5798.9397572306307</v>
      </c>
      <c r="X52" s="191">
        <v>0.15071564062769444</v>
      </c>
      <c r="Y52" s="205">
        <v>322.3</v>
      </c>
      <c r="Z52" s="194">
        <v>304.3</v>
      </c>
      <c r="AA52" s="25">
        <v>10301.01</v>
      </c>
      <c r="AB52" s="194">
        <v>1</v>
      </c>
      <c r="AC52" s="206">
        <v>2954</v>
      </c>
      <c r="AD52" s="21">
        <v>2715</v>
      </c>
      <c r="AE52" s="207">
        <v>2715</v>
      </c>
      <c r="AF52" s="188">
        <v>2163</v>
      </c>
      <c r="AG52" s="207">
        <v>239</v>
      </c>
      <c r="AH52" s="202">
        <v>8.8029465930018411E-2</v>
      </c>
      <c r="AI52" s="130">
        <v>552</v>
      </c>
      <c r="AJ52" s="131">
        <v>0.25520110957004161</v>
      </c>
      <c r="AK52" s="205">
        <v>2800</v>
      </c>
      <c r="AL52" s="21">
        <v>2562</v>
      </c>
      <c r="AM52" s="207">
        <v>2562</v>
      </c>
      <c r="AN52" s="188">
        <v>2102</v>
      </c>
      <c r="AO52" s="207">
        <v>238</v>
      </c>
      <c r="AP52" s="202">
        <v>9.2896174863387984E-2</v>
      </c>
      <c r="AQ52" s="132">
        <v>460</v>
      </c>
      <c r="AR52" s="133">
        <v>0.21883920076117983</v>
      </c>
      <c r="AS52" s="19">
        <v>1.2750455373406193</v>
      </c>
      <c r="AT52" s="197">
        <v>1.1682626538987688</v>
      </c>
      <c r="AU52" s="205">
        <v>2750</v>
      </c>
      <c r="AV52" s="22">
        <v>3180</v>
      </c>
      <c r="AW52" s="205">
        <v>2350</v>
      </c>
      <c r="AX52" s="205">
        <v>190</v>
      </c>
      <c r="AY52" s="25">
        <v>2540</v>
      </c>
      <c r="AZ52" s="202">
        <v>0.92363636363636359</v>
      </c>
      <c r="BA52" s="178">
        <v>1.0413036794096546</v>
      </c>
      <c r="BB52" s="205">
        <v>20</v>
      </c>
      <c r="BC52" s="202">
        <v>7.2727272727272727E-3</v>
      </c>
      <c r="BD52" s="178">
        <v>0.2301495972382048</v>
      </c>
      <c r="BE52" s="205">
        <v>80</v>
      </c>
      <c r="BF52" s="205">
        <v>0</v>
      </c>
      <c r="BG52" s="25">
        <v>80</v>
      </c>
      <c r="BH52" s="202">
        <v>2.9090909090909091E-2</v>
      </c>
      <c r="BI52" s="18">
        <v>0.61895551257253389</v>
      </c>
      <c r="BJ52" s="208">
        <v>110</v>
      </c>
      <c r="BK52" s="25" t="s">
        <v>4</v>
      </c>
      <c r="BL52" s="113" t="s">
        <v>4</v>
      </c>
      <c r="BM52" s="115" t="s">
        <v>4</v>
      </c>
      <c r="BN52" s="209"/>
      <c r="BO52" s="209"/>
    </row>
    <row r="53" spans="1:67" s="286" customFormat="1">
      <c r="A53" s="113" t="s">
        <v>56</v>
      </c>
      <c r="B53" s="19">
        <v>10301.02</v>
      </c>
      <c r="C53" s="178">
        <v>10301.02</v>
      </c>
      <c r="D53" s="25"/>
      <c r="E53" s="25"/>
      <c r="F53" s="25"/>
      <c r="G53" s="25"/>
      <c r="H53" s="25"/>
      <c r="I53" s="182">
        <v>100010301.02</v>
      </c>
      <c r="J53" s="25">
        <v>10301.02</v>
      </c>
      <c r="K53" s="194">
        <v>1</v>
      </c>
      <c r="L53" s="205">
        <v>11.38</v>
      </c>
      <c r="M53" s="25">
        <v>1138</v>
      </c>
      <c r="N53" s="185">
        <v>11.28</v>
      </c>
      <c r="O53" s="23">
        <v>1128</v>
      </c>
      <c r="P53" s="205">
        <v>6823</v>
      </c>
      <c r="Q53" s="21">
        <v>6667</v>
      </c>
      <c r="R53" s="205">
        <v>6667</v>
      </c>
      <c r="S53" s="21">
        <v>6280</v>
      </c>
      <c r="T53" s="188">
        <v>5116</v>
      </c>
      <c r="U53" s="25">
        <v>156</v>
      </c>
      <c r="V53" s="202">
        <v>2.3398830058497074E-2</v>
      </c>
      <c r="W53" s="24">
        <v>5115.9766011699412</v>
      </c>
      <c r="X53" s="191">
        <v>0.30316653635652852</v>
      </c>
      <c r="Y53" s="205">
        <v>599.5</v>
      </c>
      <c r="Z53" s="194">
        <v>591.20000000000005</v>
      </c>
      <c r="AA53" s="25">
        <v>10301.02</v>
      </c>
      <c r="AB53" s="194">
        <v>1</v>
      </c>
      <c r="AC53" s="206">
        <v>2852</v>
      </c>
      <c r="AD53" s="21">
        <v>2651</v>
      </c>
      <c r="AE53" s="207">
        <v>2651</v>
      </c>
      <c r="AF53" s="188">
        <v>1956</v>
      </c>
      <c r="AG53" s="207">
        <v>201</v>
      </c>
      <c r="AH53" s="202">
        <v>7.5820445115050927E-2</v>
      </c>
      <c r="AI53" s="130">
        <v>695</v>
      </c>
      <c r="AJ53" s="131">
        <v>0.35531697341513291</v>
      </c>
      <c r="AK53" s="205">
        <v>2652</v>
      </c>
      <c r="AL53" s="21">
        <v>2502</v>
      </c>
      <c r="AM53" s="207">
        <v>2502</v>
      </c>
      <c r="AN53" s="188">
        <v>1851</v>
      </c>
      <c r="AO53" s="207">
        <v>150</v>
      </c>
      <c r="AP53" s="202">
        <v>5.9952038369304558E-2</v>
      </c>
      <c r="AQ53" s="132">
        <v>651</v>
      </c>
      <c r="AR53" s="133">
        <v>0.35170178282009723</v>
      </c>
      <c r="AS53" s="19">
        <v>2.3304042179261861</v>
      </c>
      <c r="AT53" s="197">
        <v>2.2180851063829787</v>
      </c>
      <c r="AU53" s="205">
        <v>2615</v>
      </c>
      <c r="AV53" s="22">
        <v>3180</v>
      </c>
      <c r="AW53" s="205">
        <v>2245</v>
      </c>
      <c r="AX53" s="205">
        <v>205</v>
      </c>
      <c r="AY53" s="25">
        <v>2450</v>
      </c>
      <c r="AZ53" s="202">
        <v>0.93690248565965584</v>
      </c>
      <c r="BA53" s="178">
        <v>1.0562598485452714</v>
      </c>
      <c r="BB53" s="205">
        <v>20</v>
      </c>
      <c r="BC53" s="202">
        <v>7.6481835564053535E-3</v>
      </c>
      <c r="BD53" s="178">
        <v>0.24203112520270104</v>
      </c>
      <c r="BE53" s="205">
        <v>40</v>
      </c>
      <c r="BF53" s="205">
        <v>0</v>
      </c>
      <c r="BG53" s="25">
        <v>40</v>
      </c>
      <c r="BH53" s="202">
        <v>1.5296367112810707E-2</v>
      </c>
      <c r="BI53" s="18">
        <v>0.32545461942150439</v>
      </c>
      <c r="BJ53" s="208">
        <v>105</v>
      </c>
      <c r="BK53" s="25" t="s">
        <v>4</v>
      </c>
      <c r="BL53" s="113" t="s">
        <v>4</v>
      </c>
      <c r="BM53" s="115" t="s">
        <v>4</v>
      </c>
      <c r="BN53" s="209"/>
      <c r="BO53" s="209"/>
    </row>
    <row r="54" spans="1:67" s="286" customFormat="1">
      <c r="A54" s="113" t="s">
        <v>57</v>
      </c>
      <c r="B54" s="19">
        <v>10302</v>
      </c>
      <c r="C54" s="178">
        <v>10302</v>
      </c>
      <c r="D54" s="25"/>
      <c r="E54" s="25"/>
      <c r="F54" s="25"/>
      <c r="G54" s="25"/>
      <c r="H54" s="25"/>
      <c r="I54" s="182">
        <v>100010302</v>
      </c>
      <c r="J54" s="25">
        <v>10302</v>
      </c>
      <c r="K54" s="194">
        <v>0.99983845999999998</v>
      </c>
      <c r="L54" s="205">
        <v>17.600000000000001</v>
      </c>
      <c r="M54" s="25">
        <v>1760.0000000000002</v>
      </c>
      <c r="N54" s="185">
        <v>17.21</v>
      </c>
      <c r="O54" s="23">
        <v>1721</v>
      </c>
      <c r="P54" s="205">
        <v>5570</v>
      </c>
      <c r="Q54" s="21">
        <v>5218</v>
      </c>
      <c r="R54" s="205">
        <v>5218</v>
      </c>
      <c r="S54" s="21">
        <v>4340</v>
      </c>
      <c r="T54" s="188">
        <v>3842</v>
      </c>
      <c r="U54" s="25">
        <v>352</v>
      </c>
      <c r="V54" s="202">
        <v>6.7458796473744725E-2</v>
      </c>
      <c r="W54" s="24">
        <v>3841.9325412035264</v>
      </c>
      <c r="X54" s="191">
        <v>0.35814679854242581</v>
      </c>
      <c r="Y54" s="205">
        <v>316.5</v>
      </c>
      <c r="Z54" s="194">
        <v>303.10000000000002</v>
      </c>
      <c r="AA54" s="25">
        <v>10302</v>
      </c>
      <c r="AB54" s="194">
        <v>0.99984284999999995</v>
      </c>
      <c r="AC54" s="206">
        <v>2376</v>
      </c>
      <c r="AD54" s="21">
        <v>2103</v>
      </c>
      <c r="AE54" s="207">
        <v>2102.6695135499999</v>
      </c>
      <c r="AF54" s="188">
        <v>1470</v>
      </c>
      <c r="AG54" s="207">
        <v>273.33048645000008</v>
      </c>
      <c r="AH54" s="202">
        <v>0.12999212890499756</v>
      </c>
      <c r="AI54" s="130">
        <v>633</v>
      </c>
      <c r="AJ54" s="131">
        <v>0.43061224489795918</v>
      </c>
      <c r="AK54" s="205">
        <v>2228</v>
      </c>
      <c r="AL54" s="21">
        <v>1978</v>
      </c>
      <c r="AM54" s="207">
        <v>1977.6891572999998</v>
      </c>
      <c r="AN54" s="188">
        <v>1401</v>
      </c>
      <c r="AO54" s="207">
        <v>250.31084270000019</v>
      </c>
      <c r="AP54" s="202">
        <v>0.12656733328190564</v>
      </c>
      <c r="AQ54" s="132">
        <v>577</v>
      </c>
      <c r="AR54" s="133">
        <v>0.41184867951463239</v>
      </c>
      <c r="AS54" s="19">
        <v>1.2659090909090907</v>
      </c>
      <c r="AT54" s="197">
        <v>1.1493317838466008</v>
      </c>
      <c r="AU54" s="205">
        <v>2295</v>
      </c>
      <c r="AV54" s="22">
        <v>2385</v>
      </c>
      <c r="AW54" s="205">
        <v>1960</v>
      </c>
      <c r="AX54" s="205">
        <v>150</v>
      </c>
      <c r="AY54" s="25">
        <v>2110</v>
      </c>
      <c r="AZ54" s="202">
        <v>0.91938997821350765</v>
      </c>
      <c r="BA54" s="178">
        <v>1.0365163226758825</v>
      </c>
      <c r="BB54" s="205">
        <v>15</v>
      </c>
      <c r="BC54" s="202">
        <v>6.5359477124183009E-3</v>
      </c>
      <c r="BD54" s="178">
        <v>0.20683378836766772</v>
      </c>
      <c r="BE54" s="205">
        <v>50</v>
      </c>
      <c r="BF54" s="205">
        <v>0</v>
      </c>
      <c r="BG54" s="25">
        <v>50</v>
      </c>
      <c r="BH54" s="202">
        <v>2.178649237472767E-2</v>
      </c>
      <c r="BI54" s="18">
        <v>0.46354239095165256</v>
      </c>
      <c r="BJ54" s="208">
        <v>115</v>
      </c>
      <c r="BK54" s="25" t="s">
        <v>4</v>
      </c>
      <c r="BL54" s="113" t="s">
        <v>4</v>
      </c>
      <c r="BM54" s="115" t="s">
        <v>4</v>
      </c>
      <c r="BN54" s="209"/>
      <c r="BO54" s="209"/>
    </row>
    <row r="55" spans="1:67" s="289" customFormat="1" ht="15.75" thickBot="1">
      <c r="A55" s="288" t="s">
        <v>314</v>
      </c>
      <c r="B55" s="222">
        <v>10400</v>
      </c>
      <c r="C55" s="224"/>
      <c r="D55" s="226"/>
      <c r="E55" s="226"/>
      <c r="F55" s="226"/>
      <c r="G55" s="226"/>
      <c r="H55" s="226"/>
      <c r="I55" s="230"/>
      <c r="J55" s="226">
        <v>10302</v>
      </c>
      <c r="K55" s="224">
        <v>1.6154E-4</v>
      </c>
      <c r="L55" s="233">
        <v>126.02</v>
      </c>
      <c r="M55" s="226">
        <v>12602</v>
      </c>
      <c r="N55" s="226"/>
      <c r="O55" s="224"/>
      <c r="P55" s="233">
        <v>2471</v>
      </c>
      <c r="Q55" s="226"/>
      <c r="R55" s="297">
        <v>2463</v>
      </c>
      <c r="S55" s="226"/>
      <c r="T55" s="224"/>
      <c r="U55" s="226"/>
      <c r="V55" s="238"/>
      <c r="W55" s="226"/>
      <c r="X55" s="224"/>
      <c r="Y55" s="233">
        <v>19.600000000000001</v>
      </c>
      <c r="Z55" s="224"/>
      <c r="AA55" s="226">
        <v>10302</v>
      </c>
      <c r="AB55" s="224">
        <v>1.5715E-4</v>
      </c>
      <c r="AC55" s="242">
        <v>1089</v>
      </c>
      <c r="AD55" s="243"/>
      <c r="AE55" s="245">
        <v>0.33048644999999999</v>
      </c>
      <c r="AF55" s="224"/>
      <c r="AG55" s="245">
        <v>1088.6695135499999</v>
      </c>
      <c r="AH55" s="238">
        <v>0</v>
      </c>
      <c r="AI55" s="226"/>
      <c r="AJ55" s="226"/>
      <c r="AK55" s="233">
        <v>993</v>
      </c>
      <c r="AL55" s="243"/>
      <c r="AM55" s="245">
        <v>0.31084269999999997</v>
      </c>
      <c r="AN55" s="224"/>
      <c r="AO55" s="245">
        <v>992.68915730000003</v>
      </c>
      <c r="AP55" s="238"/>
      <c r="AQ55" s="226"/>
      <c r="AR55" s="226"/>
      <c r="AS55" s="222">
        <v>7.8797016346611654E-2</v>
      </c>
      <c r="AT55" s="224"/>
      <c r="AU55" s="233">
        <v>830</v>
      </c>
      <c r="AV55" s="224"/>
      <c r="AW55" s="233">
        <v>735</v>
      </c>
      <c r="AX55" s="233">
        <v>40</v>
      </c>
      <c r="AY55" s="226">
        <v>775</v>
      </c>
      <c r="AZ55" s="238">
        <v>0.9337349397590361</v>
      </c>
      <c r="BA55" s="252">
        <v>1.0526887708670081</v>
      </c>
      <c r="BB55" s="233">
        <v>10</v>
      </c>
      <c r="BC55" s="238">
        <v>1.2048192771084338E-2</v>
      </c>
      <c r="BD55" s="252">
        <v>0.38127192313558028</v>
      </c>
      <c r="BE55" s="233">
        <v>25</v>
      </c>
      <c r="BF55" s="233">
        <v>0</v>
      </c>
      <c r="BG55" s="226">
        <v>25</v>
      </c>
      <c r="BH55" s="238">
        <v>3.0120481927710843E-2</v>
      </c>
      <c r="BI55" s="253">
        <v>0.64086131761086895</v>
      </c>
      <c r="BJ55" s="255">
        <v>30</v>
      </c>
      <c r="BK55" s="230" t="s">
        <v>0</v>
      </c>
      <c r="BL55" s="226"/>
      <c r="BM55" s="230"/>
      <c r="BN55" s="230" t="s">
        <v>283</v>
      </c>
      <c r="BO55" s="230"/>
    </row>
    <row r="56" spans="1:67" ht="15.75" thickTop="1">
      <c r="P56" s="1"/>
      <c r="Y56" s="1"/>
      <c r="AC56" s="124"/>
      <c r="AK56" s="1"/>
    </row>
    <row r="57" spans="1:67">
      <c r="A57" s="304" t="s">
        <v>349</v>
      </c>
      <c r="B57" s="305"/>
      <c r="C57" s="305"/>
      <c r="D57" s="305"/>
      <c r="E57" s="305"/>
      <c r="F57" s="305"/>
      <c r="G57" s="305"/>
      <c r="H57" s="305"/>
      <c r="I57" s="305"/>
      <c r="J57" s="305"/>
      <c r="K57" s="305"/>
      <c r="L57" s="305"/>
      <c r="M57" s="306"/>
      <c r="P57" s="1"/>
      <c r="Y57" s="1"/>
      <c r="AC57" s="124"/>
      <c r="AK57" s="1"/>
    </row>
    <row r="58" spans="1:67">
      <c r="A58" s="307"/>
      <c r="B58" s="308"/>
      <c r="C58" s="308"/>
      <c r="D58" s="308"/>
      <c r="E58" s="308"/>
      <c r="F58" s="308"/>
      <c r="G58" s="308"/>
      <c r="H58" s="308"/>
      <c r="I58" s="308"/>
      <c r="J58" s="308"/>
      <c r="K58" s="308"/>
      <c r="L58" s="308"/>
      <c r="M58" s="309"/>
      <c r="P58" s="1"/>
      <c r="Y58" s="1"/>
      <c r="AC58" s="124"/>
      <c r="AK58" s="1"/>
    </row>
    <row r="59" spans="1:67">
      <c r="A59" s="310"/>
      <c r="B59" s="311"/>
      <c r="C59" s="311"/>
      <c r="D59" s="311"/>
      <c r="E59" s="311"/>
      <c r="F59" s="311"/>
      <c r="G59" s="311"/>
      <c r="H59" s="311"/>
      <c r="I59" s="311"/>
      <c r="J59" s="311"/>
      <c r="K59" s="311"/>
      <c r="L59" s="311"/>
      <c r="M59" s="312"/>
      <c r="P59" s="1"/>
      <c r="Y59" s="1"/>
      <c r="AK59" s="1"/>
    </row>
    <row r="60" spans="1:67">
      <c r="P60" s="1"/>
      <c r="Y60" s="1"/>
      <c r="AK60" s="1"/>
    </row>
    <row r="63" spans="1:67">
      <c r="P63" s="1"/>
    </row>
  </sheetData>
  <autoFilter ref="A1:BO55" xr:uid="{7FB6F4D0-1A18-4249-8751-0E09D727D943}">
    <sortState xmlns:xlrd2="http://schemas.microsoft.com/office/spreadsheetml/2017/richdata2" ref="A2:BO55">
      <sortCondition ref="B1:B55"/>
    </sortState>
  </autoFilter>
  <sortState xmlns:xlrd2="http://schemas.microsoft.com/office/spreadsheetml/2017/richdata2" ref="A2:BO55">
    <sortCondition ref="B2:B55"/>
  </sortState>
  <mergeCells count="1">
    <mergeCell ref="A57:M59"/>
  </mergeCells>
  <phoneticPr fontId="31" type="noConversion"/>
  <conditionalFormatting sqref="BM1:BN1 BM3:BM41 BM43:BM54">
    <cfRule type="containsText" dxfId="0" priority="2" operator="containsText" text="auto">
      <formula>NOT(ISERROR(SEARCH("auto",BM1)))</formula>
    </cfRule>
  </conditionalFormatting>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1DB8B-3B66-4A7E-A8E3-77AECCD8E366}">
  <dimension ref="A1:G21"/>
  <sheetViews>
    <sheetView workbookViewId="0">
      <selection activeCell="G7" sqref="G7"/>
    </sheetView>
  </sheetViews>
  <sheetFormatPr defaultRowHeight="15"/>
  <cols>
    <col min="1" max="1" width="37" customWidth="1"/>
    <col min="2" max="2" width="20.28515625" bestFit="1" customWidth="1"/>
    <col min="3" max="3" width="16.42578125" bestFit="1" customWidth="1"/>
    <col min="4" max="4" width="12.85546875" bestFit="1" customWidth="1"/>
    <col min="5" max="5" width="16.42578125" bestFit="1" customWidth="1"/>
    <col min="7" max="7" width="16.42578125" bestFit="1" customWidth="1"/>
  </cols>
  <sheetData>
    <row r="1" spans="1:7" ht="15.75">
      <c r="A1" s="163"/>
      <c r="B1" s="162" t="s">
        <v>0</v>
      </c>
      <c r="C1" s="313" t="s">
        <v>306</v>
      </c>
      <c r="D1" s="314"/>
      <c r="E1" s="315" t="s">
        <v>305</v>
      </c>
      <c r="F1" s="316"/>
    </row>
    <row r="2" spans="1:7" ht="30.75" thickBot="1">
      <c r="A2" s="260">
        <v>2016</v>
      </c>
      <c r="B2" s="161" t="s">
        <v>304</v>
      </c>
      <c r="C2" s="160" t="s">
        <v>303</v>
      </c>
      <c r="D2" s="159" t="s">
        <v>302</v>
      </c>
      <c r="E2" s="158" t="s">
        <v>303</v>
      </c>
      <c r="F2" s="157" t="s">
        <v>302</v>
      </c>
      <c r="G2" s="169"/>
    </row>
    <row r="3" spans="1:7">
      <c r="A3" s="156" t="s">
        <v>301</v>
      </c>
      <c r="B3" s="155"/>
      <c r="C3" s="154">
        <v>4.8000000000000001E-2</v>
      </c>
      <c r="D3" s="153">
        <v>6.8900000000000003E-2</v>
      </c>
      <c r="E3" s="152">
        <v>3.1099999999999999E-2</v>
      </c>
      <c r="F3" s="151">
        <v>0.16250000000000001</v>
      </c>
      <c r="G3" s="4"/>
    </row>
    <row r="4" spans="1:7" ht="17.25">
      <c r="A4" s="145" t="s">
        <v>300</v>
      </c>
      <c r="B4" s="150" t="s">
        <v>299</v>
      </c>
      <c r="C4" s="149"/>
      <c r="D4" s="148"/>
      <c r="E4" s="147"/>
      <c r="F4" s="146"/>
      <c r="G4" s="168"/>
    </row>
    <row r="5" spans="1:7" ht="15.75">
      <c r="A5" s="145" t="s">
        <v>298</v>
      </c>
      <c r="B5" s="144"/>
      <c r="C5" s="143">
        <f>C3*1.5</f>
        <v>7.2000000000000008E-2</v>
      </c>
      <c r="D5" s="142">
        <f>D3*1.5</f>
        <v>0.10335</v>
      </c>
      <c r="E5" s="141"/>
      <c r="F5" s="140"/>
      <c r="G5" s="167"/>
    </row>
    <row r="6" spans="1:7" ht="16.5" thickBot="1">
      <c r="A6" s="139" t="s">
        <v>297</v>
      </c>
      <c r="B6" s="138"/>
      <c r="C6" s="137"/>
      <c r="D6" s="136"/>
      <c r="E6" s="135">
        <f>E3*1.5</f>
        <v>4.6649999999999997E-2</v>
      </c>
      <c r="F6" s="134">
        <f>F3*0.5</f>
        <v>8.1250000000000003E-2</v>
      </c>
      <c r="G6" s="4"/>
    </row>
    <row r="7" spans="1:7" ht="15.75" thickBot="1">
      <c r="C7" s="4"/>
      <c r="D7" s="4"/>
      <c r="E7" s="4"/>
      <c r="F7" s="4"/>
    </row>
    <row r="8" spans="1:7" ht="15.75">
      <c r="A8" s="163"/>
      <c r="B8" s="162" t="s">
        <v>0</v>
      </c>
      <c r="C8" s="313" t="s">
        <v>306</v>
      </c>
      <c r="D8" s="314"/>
      <c r="E8" s="315" t="s">
        <v>305</v>
      </c>
      <c r="F8" s="316"/>
    </row>
    <row r="9" spans="1:7" ht="30.75" thickBot="1">
      <c r="A9" s="260">
        <v>2021</v>
      </c>
      <c r="B9" s="161" t="s">
        <v>304</v>
      </c>
      <c r="C9" s="160" t="s">
        <v>303</v>
      </c>
      <c r="D9" s="159" t="s">
        <v>302</v>
      </c>
      <c r="E9" s="158" t="s">
        <v>303</v>
      </c>
      <c r="F9" s="157" t="s">
        <v>302</v>
      </c>
    </row>
    <row r="10" spans="1:7">
      <c r="A10" s="156" t="s">
        <v>301</v>
      </c>
      <c r="B10" s="155"/>
      <c r="C10" s="154">
        <v>4.7E-2</v>
      </c>
      <c r="D10" s="153">
        <v>6.1699999999999998E-2</v>
      </c>
      <c r="E10" s="152">
        <v>3.1600000000000003E-2</v>
      </c>
      <c r="F10" s="151">
        <v>0.10199999999999999</v>
      </c>
    </row>
    <row r="11" spans="1:7" ht="17.25">
      <c r="A11" s="145" t="s">
        <v>300</v>
      </c>
      <c r="B11" s="150" t="s">
        <v>299</v>
      </c>
      <c r="C11" s="149"/>
      <c r="D11" s="148"/>
      <c r="E11" s="147"/>
      <c r="F11" s="146"/>
    </row>
    <row r="12" spans="1:7" ht="15.75">
      <c r="A12" s="145" t="s">
        <v>298</v>
      </c>
      <c r="B12" s="144"/>
      <c r="C12" s="143">
        <f>C10*1.5</f>
        <v>7.0500000000000007E-2</v>
      </c>
      <c r="D12" s="142">
        <f>D10*1.5</f>
        <v>9.2549999999999993E-2</v>
      </c>
      <c r="E12" s="141"/>
      <c r="F12" s="140"/>
    </row>
    <row r="13" spans="1:7" ht="16.5" thickBot="1">
      <c r="A13" s="139" t="s">
        <v>297</v>
      </c>
      <c r="B13" s="138"/>
      <c r="C13" s="137"/>
      <c r="D13" s="136"/>
      <c r="E13" s="135">
        <f>E10*1.5</f>
        <v>4.7400000000000005E-2</v>
      </c>
      <c r="F13" s="134">
        <f>F10*0.5</f>
        <v>5.0999999999999997E-2</v>
      </c>
    </row>
    <row r="15" spans="1:7">
      <c r="A15" s="166" t="s">
        <v>312</v>
      </c>
    </row>
    <row r="17" spans="1:1">
      <c r="A17" s="89" t="s">
        <v>311</v>
      </c>
    </row>
    <row r="18" spans="1:1">
      <c r="A18" s="164" t="s">
        <v>310</v>
      </c>
    </row>
    <row r="19" spans="1:1">
      <c r="A19" s="164" t="s">
        <v>309</v>
      </c>
    </row>
    <row r="20" spans="1:1">
      <c r="A20" s="165" t="s">
        <v>308</v>
      </c>
    </row>
    <row r="21" spans="1:1">
      <c r="A21" s="164" t="s">
        <v>307</v>
      </c>
    </row>
  </sheetData>
  <mergeCells count="4">
    <mergeCell ref="C1:D1"/>
    <mergeCell ref="E1:F1"/>
    <mergeCell ref="C8:D8"/>
    <mergeCell ref="E8:F8"/>
  </mergeCells>
  <hyperlinks>
    <hyperlink ref="A20" r:id="rId1" display="“T9” updates this method to calculate floors using total raw count sums to arrive at CMA thresholds. This method matches that used by Statistics Canada. " xr:uid="{BD2446A6-31F3-4185-A663-06A151FD763B}"/>
  </hyperlinks>
  <pageMargins left="0.7" right="0.7" top="0.75" bottom="0.75" header="0.3" footer="0.3"/>
  <pageSetup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26392-5220-44B3-B506-3A91B6FFE7BD}">
  <dimension ref="A1:O29"/>
  <sheetViews>
    <sheetView workbookViewId="0">
      <selection activeCell="A2" sqref="A2:B24"/>
    </sheetView>
  </sheetViews>
  <sheetFormatPr defaultRowHeight="15"/>
  <cols>
    <col min="1" max="1" width="12.7109375" customWidth="1"/>
    <col min="2" max="14" width="10.7109375" customWidth="1"/>
    <col min="15" max="15" width="12" customWidth="1"/>
  </cols>
  <sheetData>
    <row r="1" spans="1:15" ht="67.5" customHeight="1" thickBot="1">
      <c r="B1" s="326" t="s">
        <v>79</v>
      </c>
      <c r="C1" s="327"/>
      <c r="D1" s="328" t="s">
        <v>76</v>
      </c>
      <c r="E1" s="329"/>
      <c r="F1" s="94"/>
      <c r="G1" s="94"/>
      <c r="H1" s="1"/>
      <c r="I1" s="1"/>
      <c r="J1" s="1"/>
      <c r="K1" s="1"/>
      <c r="L1" s="1"/>
      <c r="M1" s="1"/>
      <c r="N1" s="1"/>
    </row>
    <row r="2" spans="1:15" ht="51.75" thickBot="1">
      <c r="A2" s="68" t="s">
        <v>31</v>
      </c>
      <c r="B2" s="26" t="s">
        <v>26</v>
      </c>
      <c r="C2" s="27" t="s">
        <v>27</v>
      </c>
      <c r="D2" s="26" t="s">
        <v>28</v>
      </c>
      <c r="E2" s="27" t="s">
        <v>29</v>
      </c>
      <c r="F2" s="95" t="s">
        <v>186</v>
      </c>
      <c r="G2" s="96" t="s">
        <v>284</v>
      </c>
      <c r="H2" s="26" t="s">
        <v>30</v>
      </c>
      <c r="I2" s="27" t="s">
        <v>77</v>
      </c>
      <c r="J2" s="95" t="s">
        <v>188</v>
      </c>
      <c r="K2" s="96" t="s">
        <v>287</v>
      </c>
      <c r="L2" s="28" t="s">
        <v>78</v>
      </c>
      <c r="M2" s="96" t="s">
        <v>292</v>
      </c>
    </row>
    <row r="3" spans="1:15">
      <c r="A3" s="29" t="s">
        <v>2</v>
      </c>
      <c r="B3" s="55">
        <v>31159.503364662</v>
      </c>
      <c r="C3" s="30">
        <f>B3/B8</f>
        <v>0.17204681562235241</v>
      </c>
      <c r="D3" s="55">
        <v>30028</v>
      </c>
      <c r="E3" s="31">
        <f>D3/D8</f>
        <v>0.14579883955232939</v>
      </c>
      <c r="F3" s="97">
        <v>30433</v>
      </c>
      <c r="G3" s="170">
        <f>F3/F8</f>
        <v>0.14316089547885727</v>
      </c>
      <c r="H3" s="32">
        <f>D3-B3</f>
        <v>-1131.5033646619995</v>
      </c>
      <c r="I3" s="31">
        <f>H3/B3</f>
        <v>-3.6313266980539806E-2</v>
      </c>
      <c r="J3" s="97">
        <f>F3-D3</f>
        <v>405</v>
      </c>
      <c r="K3" s="170">
        <f>J3/D3</f>
        <v>1.3487411749034235E-2</v>
      </c>
      <c r="L3" s="33">
        <f>H3/H8</f>
        <v>-4.5543612422386484E-2</v>
      </c>
      <c r="M3" s="170">
        <f>J3/J8</f>
        <v>6.1141304347826088E-2</v>
      </c>
      <c r="O3" s="220"/>
    </row>
    <row r="4" spans="1:15">
      <c r="A4" s="34" t="s">
        <v>3</v>
      </c>
      <c r="B4" s="56">
        <v>0</v>
      </c>
      <c r="C4" s="35"/>
      <c r="D4" s="56">
        <v>0</v>
      </c>
      <c r="E4" s="36"/>
      <c r="F4" s="98">
        <v>0</v>
      </c>
      <c r="G4" s="171"/>
      <c r="H4" s="37"/>
      <c r="I4" s="36"/>
      <c r="J4" s="98">
        <f>F4-D4</f>
        <v>0</v>
      </c>
      <c r="K4" s="171"/>
      <c r="L4" s="38"/>
      <c r="M4" s="171">
        <f>J4/J8</f>
        <v>0</v>
      </c>
      <c r="O4" s="220"/>
    </row>
    <row r="5" spans="1:15">
      <c r="A5" s="39" t="s">
        <v>4</v>
      </c>
      <c r="B5" s="57">
        <v>132479.10453556199</v>
      </c>
      <c r="C5" s="40">
        <f>B5/B8</f>
        <v>0.73148175069097177</v>
      </c>
      <c r="D5" s="57">
        <v>153110</v>
      </c>
      <c r="E5" s="41">
        <f>D5/D8</f>
        <v>0.74341482362652034</v>
      </c>
      <c r="F5" s="99">
        <v>156598</v>
      </c>
      <c r="G5" s="172">
        <f>F5/F8</f>
        <v>0.73665790129787045</v>
      </c>
      <c r="H5" s="42">
        <f>D5-B5</f>
        <v>20630.895464438014</v>
      </c>
      <c r="I5" s="41">
        <f>H5/B5</f>
        <v>0.15572943021289795</v>
      </c>
      <c r="J5" s="99">
        <f>F5-D5</f>
        <v>3488</v>
      </c>
      <c r="K5" s="172">
        <f>J5/D5</f>
        <v>2.2781007119064726E-2</v>
      </c>
      <c r="L5" s="43">
        <f>H5/H8</f>
        <v>0.83040451871728482</v>
      </c>
      <c r="M5" s="172">
        <f>J5/J8</f>
        <v>0.52657004830917875</v>
      </c>
      <c r="O5" s="220"/>
    </row>
    <row r="6" spans="1:15">
      <c r="A6" s="44" t="s">
        <v>0</v>
      </c>
      <c r="B6" s="58">
        <v>17472</v>
      </c>
      <c r="C6" s="45">
        <f>B6/B8</f>
        <v>9.6471433686675795E-2</v>
      </c>
      <c r="D6" s="58">
        <v>22817</v>
      </c>
      <c r="E6" s="46">
        <f>D6/D8</f>
        <v>0.11078633682115026</v>
      </c>
      <c r="F6" s="100">
        <v>25548</v>
      </c>
      <c r="G6" s="173">
        <f>F6/F8</f>
        <v>0.12018120322327229</v>
      </c>
      <c r="H6" s="47">
        <f>D6-B6</f>
        <v>5345</v>
      </c>
      <c r="I6" s="46">
        <f>H6/B6</f>
        <v>0.30591804029304032</v>
      </c>
      <c r="J6" s="100">
        <f>F6-D6</f>
        <v>2731</v>
      </c>
      <c r="K6" s="173">
        <f>J6/D6</f>
        <v>0.1196914581233291</v>
      </c>
      <c r="L6" s="48">
        <f>H6/H8</f>
        <v>0.21513909370510167</v>
      </c>
      <c r="M6" s="173">
        <f>J6/J8</f>
        <v>0.4122886473429952</v>
      </c>
      <c r="O6" s="220"/>
    </row>
    <row r="7" spans="1:15" ht="15.75" thickBot="1">
      <c r="A7" s="69" t="s">
        <v>80</v>
      </c>
      <c r="B7" s="70"/>
      <c r="C7" s="71"/>
      <c r="D7" s="70"/>
      <c r="E7" s="72"/>
      <c r="F7" s="101"/>
      <c r="G7" s="174"/>
      <c r="H7" s="73"/>
      <c r="I7" s="72"/>
      <c r="J7" s="101"/>
      <c r="K7" s="174"/>
      <c r="L7" s="74"/>
      <c r="M7" s="174"/>
      <c r="O7" s="60"/>
    </row>
    <row r="8" spans="1:15" ht="15.75" customHeight="1" thickBot="1">
      <c r="A8" s="49" t="s">
        <v>5</v>
      </c>
      <c r="B8" s="59">
        <f>SUM(B3:B6)</f>
        <v>181110.60790022399</v>
      </c>
      <c r="C8" s="50"/>
      <c r="D8" s="59">
        <f>SUM(D3:D6)</f>
        <v>205955</v>
      </c>
      <c r="E8" s="51"/>
      <c r="F8" s="103">
        <f>SUM(F3:F6)</f>
        <v>212579</v>
      </c>
      <c r="G8" s="104"/>
      <c r="H8" s="52">
        <f>D8-B8</f>
        <v>24844.392099776014</v>
      </c>
      <c r="I8" s="53">
        <f>H8/B8</f>
        <v>0.13717800623507978</v>
      </c>
      <c r="J8" s="103">
        <f>SUM(J3:J6)</f>
        <v>6624</v>
      </c>
      <c r="K8" s="177">
        <f>J8/D8</f>
        <v>3.2162365565293387E-2</v>
      </c>
      <c r="L8" s="54"/>
      <c r="M8" s="175"/>
      <c r="O8" s="60"/>
    </row>
    <row r="9" spans="1:15" ht="15.75" thickBot="1">
      <c r="A9" s="61"/>
      <c r="B9" s="62"/>
      <c r="C9" s="63"/>
      <c r="D9" s="62"/>
      <c r="E9" s="64"/>
      <c r="F9" s="105"/>
      <c r="G9" s="106"/>
      <c r="H9" s="65"/>
      <c r="I9" s="66"/>
      <c r="J9" s="105"/>
      <c r="K9" s="106"/>
      <c r="L9" s="67"/>
      <c r="M9" s="106"/>
    </row>
    <row r="10" spans="1:15" ht="51.75" thickBot="1">
      <c r="A10" s="68" t="s">
        <v>31</v>
      </c>
      <c r="B10" s="26" t="s">
        <v>62</v>
      </c>
      <c r="C10" s="27" t="s">
        <v>63</v>
      </c>
      <c r="D10" s="26" t="s">
        <v>64</v>
      </c>
      <c r="E10" s="27" t="s">
        <v>65</v>
      </c>
      <c r="F10" s="107" t="s">
        <v>192</v>
      </c>
      <c r="G10" s="108" t="s">
        <v>285</v>
      </c>
      <c r="H10" s="26" t="s">
        <v>66</v>
      </c>
      <c r="I10" s="27" t="s">
        <v>67</v>
      </c>
      <c r="J10" s="107" t="s">
        <v>288</v>
      </c>
      <c r="K10" s="108" t="s">
        <v>289</v>
      </c>
      <c r="L10" s="28" t="s">
        <v>68</v>
      </c>
      <c r="M10" s="108" t="s">
        <v>293</v>
      </c>
    </row>
    <row r="11" spans="1:15">
      <c r="A11" s="29" t="s">
        <v>2</v>
      </c>
      <c r="B11" s="55">
        <v>15624.101372308</v>
      </c>
      <c r="C11" s="30">
        <f>B11/B16</f>
        <v>0.20596284781352736</v>
      </c>
      <c r="D11" s="55">
        <v>16495</v>
      </c>
      <c r="E11" s="31">
        <f>D11/D16</f>
        <v>0.17860816649161371</v>
      </c>
      <c r="F11" s="97">
        <v>16669</v>
      </c>
      <c r="G11" s="170">
        <f>F11/F16</f>
        <v>0.17108869022570283</v>
      </c>
      <c r="H11" s="32">
        <f>D11-B11</f>
        <v>870.89862769200045</v>
      </c>
      <c r="I11" s="31">
        <f>H11/B11</f>
        <v>5.5740717942061771E-2</v>
      </c>
      <c r="J11" s="97">
        <f>F11-D11</f>
        <v>174</v>
      </c>
      <c r="K11" s="170">
        <f>J11/D11</f>
        <v>1.0548651106395877E-2</v>
      </c>
      <c r="L11" s="33">
        <f>H11/H16</f>
        <v>5.2800402242537757E-2</v>
      </c>
      <c r="M11" s="170">
        <f>J11/J16</f>
        <v>3.4278959810874705E-2</v>
      </c>
    </row>
    <row r="12" spans="1:15">
      <c r="A12" s="34" t="s">
        <v>3</v>
      </c>
      <c r="B12" s="56">
        <v>0</v>
      </c>
      <c r="C12" s="35"/>
      <c r="D12" s="56">
        <v>0</v>
      </c>
      <c r="E12" s="36"/>
      <c r="F12" s="98">
        <v>0</v>
      </c>
      <c r="G12" s="171"/>
      <c r="H12" s="37"/>
      <c r="I12" s="36"/>
      <c r="J12" s="98">
        <f>F12-D12</f>
        <v>0</v>
      </c>
      <c r="K12" s="171"/>
      <c r="L12" s="38"/>
      <c r="M12" s="171">
        <f>J12/J16</f>
        <v>0</v>
      </c>
    </row>
    <row r="13" spans="1:15">
      <c r="A13" s="39" t="s">
        <v>4</v>
      </c>
      <c r="B13" s="57">
        <v>53734.732092908002</v>
      </c>
      <c r="C13" s="40">
        <f>B13/B16</f>
        <v>0.70835167953837974</v>
      </c>
      <c r="D13" s="57">
        <v>66864</v>
      </c>
      <c r="E13" s="41">
        <f>D13/D16</f>
        <v>0.72400463439195262</v>
      </c>
      <c r="F13" s="99">
        <v>70215</v>
      </c>
      <c r="G13" s="172">
        <f>F13/F16</f>
        <v>0.72067864804113768</v>
      </c>
      <c r="H13" s="42">
        <f>D13-B13</f>
        <v>13129.267907091998</v>
      </c>
      <c r="I13" s="41">
        <f>H13/B13</f>
        <v>0.24433485374769032</v>
      </c>
      <c r="J13" s="99">
        <f>F13-D13</f>
        <v>3351</v>
      </c>
      <c r="K13" s="172">
        <f>J13/D13</f>
        <v>5.0116654702081841E-2</v>
      </c>
      <c r="L13" s="43">
        <f>H13/H16</f>
        <v>0.79599462509391539</v>
      </c>
      <c r="M13" s="172">
        <f>J13/J16</f>
        <v>0.66016548463356972</v>
      </c>
    </row>
    <row r="14" spans="1:15">
      <c r="A14" s="44" t="s">
        <v>0</v>
      </c>
      <c r="B14" s="58">
        <v>6500</v>
      </c>
      <c r="C14" s="45">
        <f>B14/B16</f>
        <v>8.5685472648092897E-2</v>
      </c>
      <c r="D14" s="58">
        <v>8994</v>
      </c>
      <c r="E14" s="46">
        <f>D14/D16</f>
        <v>9.738719911643369E-2</v>
      </c>
      <c r="F14" s="100">
        <v>10545</v>
      </c>
      <c r="G14" s="173">
        <f>F14/F16</f>
        <v>0.10823266173315953</v>
      </c>
      <c r="H14" s="47">
        <f>D14-B14</f>
        <v>2494</v>
      </c>
      <c r="I14" s="46">
        <f>H14/B14</f>
        <v>0.38369230769230767</v>
      </c>
      <c r="J14" s="100">
        <f>F14-D14</f>
        <v>1551</v>
      </c>
      <c r="K14" s="173">
        <f>J14/D14</f>
        <v>0.17244829886591062</v>
      </c>
      <c r="L14" s="48">
        <f>H14/H16</f>
        <v>0.15120497266354657</v>
      </c>
      <c r="M14" s="173">
        <f>J14/J16</f>
        <v>0.30555555555555558</v>
      </c>
    </row>
    <row r="15" spans="1:15" ht="15.75" thickBot="1">
      <c r="A15" s="69" t="s">
        <v>80</v>
      </c>
      <c r="B15" s="70"/>
      <c r="C15" s="71"/>
      <c r="D15" s="70"/>
      <c r="E15" s="72"/>
      <c r="F15" s="101"/>
      <c r="G15" s="174"/>
      <c r="H15" s="73"/>
      <c r="I15" s="72"/>
      <c r="J15" s="101"/>
      <c r="K15" s="174"/>
      <c r="L15" s="74"/>
      <c r="M15" s="174"/>
      <c r="O15" s="60"/>
    </row>
    <row r="16" spans="1:15" ht="15.75" thickBot="1">
      <c r="A16" s="49" t="s">
        <v>5</v>
      </c>
      <c r="B16" s="59">
        <f>SUM(B11:B14)</f>
        <v>75858.833465215997</v>
      </c>
      <c r="C16" s="50"/>
      <c r="D16" s="59">
        <f>SUM(D11:D14)</f>
        <v>92353</v>
      </c>
      <c r="E16" s="51"/>
      <c r="F16" s="103">
        <f>SUM(F11:F15)</f>
        <v>97429</v>
      </c>
      <c r="G16" s="104"/>
      <c r="H16" s="52">
        <f>D16-B16</f>
        <v>16494.166534784003</v>
      </c>
      <c r="I16" s="53">
        <f>H16/B16</f>
        <v>0.21743237776451138</v>
      </c>
      <c r="J16" s="103">
        <f>SUM(J11:J14)</f>
        <v>5076</v>
      </c>
      <c r="K16" s="177">
        <f>J16/D16</f>
        <v>5.4963022316546296E-2</v>
      </c>
      <c r="L16" s="54"/>
      <c r="M16" s="104"/>
      <c r="O16" s="60"/>
    </row>
    <row r="17" spans="1:15" ht="15.75" thickBot="1">
      <c r="A17" s="61"/>
      <c r="B17" s="62"/>
      <c r="C17" s="63"/>
      <c r="D17" s="62"/>
      <c r="E17" s="64"/>
      <c r="F17" s="105"/>
      <c r="G17" s="106"/>
      <c r="H17" s="65"/>
      <c r="I17" s="66"/>
      <c r="J17" s="105"/>
      <c r="K17" s="106"/>
      <c r="L17" s="67"/>
      <c r="M17" s="106"/>
    </row>
    <row r="18" spans="1:15" ht="64.5" thickBot="1">
      <c r="A18" s="68" t="s">
        <v>31</v>
      </c>
      <c r="B18" s="26" t="s">
        <v>69</v>
      </c>
      <c r="C18" s="27" t="s">
        <v>70</v>
      </c>
      <c r="D18" s="26" t="s">
        <v>71</v>
      </c>
      <c r="E18" s="27" t="s">
        <v>72</v>
      </c>
      <c r="F18" s="107" t="s">
        <v>196</v>
      </c>
      <c r="G18" s="108" t="s">
        <v>286</v>
      </c>
      <c r="H18" s="26" t="s">
        <v>73</v>
      </c>
      <c r="I18" s="27" t="s">
        <v>74</v>
      </c>
      <c r="J18" s="107" t="s">
        <v>290</v>
      </c>
      <c r="K18" s="108" t="s">
        <v>291</v>
      </c>
      <c r="L18" s="28" t="s">
        <v>75</v>
      </c>
      <c r="M18" s="108" t="s">
        <v>294</v>
      </c>
    </row>
    <row r="19" spans="1:15">
      <c r="A19" s="29" t="s">
        <v>2</v>
      </c>
      <c r="B19" s="55">
        <v>13928.141023988001</v>
      </c>
      <c r="C19" s="30">
        <f>B19/B24</f>
        <v>0.19698110665548693</v>
      </c>
      <c r="D19" s="55">
        <v>14318</v>
      </c>
      <c r="E19" s="31">
        <f>D19/D24</f>
        <v>0.16841733811680293</v>
      </c>
      <c r="F19" s="97">
        <v>14623</v>
      </c>
      <c r="G19" s="170">
        <f>F19/F24</f>
        <v>0.16247958310647895</v>
      </c>
      <c r="H19" s="32">
        <f>D19-B19</f>
        <v>389.8589760119994</v>
      </c>
      <c r="I19" s="31">
        <f>H19/B19</f>
        <v>2.7990740138296812E-2</v>
      </c>
      <c r="J19" s="97">
        <f>F19-D19</f>
        <v>305</v>
      </c>
      <c r="K19" s="170">
        <f>J19/D19</f>
        <v>2.1301857801368906E-2</v>
      </c>
      <c r="L19" s="33">
        <f>H19/H24</f>
        <v>2.7249535562975595E-2</v>
      </c>
      <c r="M19" s="170">
        <f>J19/J24</f>
        <v>6.119582664526485E-2</v>
      </c>
    </row>
    <row r="20" spans="1:15">
      <c r="A20" s="34" t="s">
        <v>3</v>
      </c>
      <c r="B20" s="56">
        <v>0</v>
      </c>
      <c r="C20" s="35"/>
      <c r="D20" s="56">
        <v>0</v>
      </c>
      <c r="E20" s="36"/>
      <c r="F20" s="98">
        <v>0</v>
      </c>
      <c r="G20" s="171"/>
      <c r="H20" s="37"/>
      <c r="I20" s="36"/>
      <c r="J20" s="98">
        <f>F20-D20</f>
        <v>0</v>
      </c>
      <c r="K20" s="171"/>
      <c r="L20" s="38"/>
      <c r="M20" s="171">
        <f>J20/J24</f>
        <v>0</v>
      </c>
    </row>
    <row r="21" spans="1:15">
      <c r="A21" s="39" t="s">
        <v>4</v>
      </c>
      <c r="B21" s="57">
        <v>50581.863720588</v>
      </c>
      <c r="C21" s="40">
        <f>B21/B24</f>
        <v>0.715362622708826</v>
      </c>
      <c r="D21" s="57">
        <v>62147</v>
      </c>
      <c r="E21" s="41">
        <f>D21/D24</f>
        <v>0.73101217432217847</v>
      </c>
      <c r="F21" s="109">
        <v>65407</v>
      </c>
      <c r="G21" s="172">
        <f>F21/F24</f>
        <v>0.72675251947243857</v>
      </c>
      <c r="H21" s="42">
        <f>D21-B21</f>
        <v>11565.136279412</v>
      </c>
      <c r="I21" s="41">
        <f>H21/B21</f>
        <v>0.22864195639957646</v>
      </c>
      <c r="J21" s="99">
        <f>F21-D21</f>
        <v>3260</v>
      </c>
      <c r="K21" s="172">
        <f>J21/D21</f>
        <v>5.2456273030073858E-2</v>
      </c>
      <c r="L21" s="43">
        <f>H21/H24</f>
        <v>0.80835535854584695</v>
      </c>
      <c r="M21" s="172">
        <f>J21/J24</f>
        <v>0.6540930979133226</v>
      </c>
    </row>
    <row r="22" spans="1:15">
      <c r="A22" s="44" t="s">
        <v>0</v>
      </c>
      <c r="B22" s="58">
        <v>6198</v>
      </c>
      <c r="C22" s="45">
        <f>B22/B24</f>
        <v>8.7656270635687081E-2</v>
      </c>
      <c r="D22" s="58">
        <v>8550</v>
      </c>
      <c r="E22" s="46">
        <f>D22/D24</f>
        <v>0.10057048756101865</v>
      </c>
      <c r="F22" s="110">
        <v>9969</v>
      </c>
      <c r="G22" s="173">
        <f>F22/F24</f>
        <v>0.11076789742108245</v>
      </c>
      <c r="H22" s="47">
        <f>D22-B22</f>
        <v>2352</v>
      </c>
      <c r="I22" s="46">
        <f>H22/B22</f>
        <v>0.37947725072604066</v>
      </c>
      <c r="J22" s="100">
        <f>F22-D22</f>
        <v>1419</v>
      </c>
      <c r="K22" s="173">
        <f>J22/D22</f>
        <v>0.16596491228070176</v>
      </c>
      <c r="L22" s="48">
        <f>H22/H24</f>
        <v>0.16439510589117731</v>
      </c>
      <c r="M22" s="173">
        <f>J22/J24</f>
        <v>0.2847110754414125</v>
      </c>
    </row>
    <row r="23" spans="1:15" ht="15.75" thickBot="1">
      <c r="A23" s="69" t="s">
        <v>80</v>
      </c>
      <c r="B23" s="70"/>
      <c r="C23" s="71"/>
      <c r="D23" s="70"/>
      <c r="E23" s="72"/>
      <c r="F23" s="101"/>
      <c r="G23" s="174"/>
      <c r="H23" s="73"/>
      <c r="I23" s="72"/>
      <c r="J23" s="101"/>
      <c r="K23" s="174"/>
      <c r="L23" s="74"/>
      <c r="M23" s="102"/>
      <c r="O23" s="60"/>
    </row>
    <row r="24" spans="1:15" ht="15.75" thickBot="1">
      <c r="A24" s="49" t="s">
        <v>5</v>
      </c>
      <c r="B24" s="59">
        <f>SUM(B19:B22)</f>
        <v>70708.004744575999</v>
      </c>
      <c r="C24" s="50"/>
      <c r="D24" s="59">
        <f>SUM(D19:D22)</f>
        <v>85015</v>
      </c>
      <c r="E24" s="51"/>
      <c r="F24" s="111">
        <f>SUM(F19:F23)</f>
        <v>89999</v>
      </c>
      <c r="G24" s="112"/>
      <c r="H24" s="52">
        <f>D24-B24</f>
        <v>14306.995255424001</v>
      </c>
      <c r="I24" s="53">
        <f>H24/B24</f>
        <v>0.20233911714955424</v>
      </c>
      <c r="J24" s="111">
        <f>SUM(J19:J23)</f>
        <v>4984</v>
      </c>
      <c r="K24" s="176">
        <f>J24/D24</f>
        <v>5.8624948538493205E-2</v>
      </c>
      <c r="L24" s="54"/>
      <c r="M24" s="112"/>
    </row>
    <row r="27" spans="1:15">
      <c r="A27" s="317" t="s">
        <v>180</v>
      </c>
      <c r="B27" s="318"/>
      <c r="C27" s="318"/>
      <c r="D27" s="318"/>
      <c r="E27" s="318"/>
      <c r="F27" s="318"/>
      <c r="G27" s="318"/>
      <c r="H27" s="318"/>
      <c r="I27" s="318"/>
      <c r="J27" s="318"/>
      <c r="K27" s="318"/>
      <c r="L27" s="318"/>
      <c r="M27" s="318"/>
      <c r="N27" s="319"/>
    </row>
    <row r="28" spans="1:15">
      <c r="A28" s="320"/>
      <c r="B28" s="321"/>
      <c r="C28" s="321"/>
      <c r="D28" s="321"/>
      <c r="E28" s="321"/>
      <c r="F28" s="321"/>
      <c r="G28" s="321"/>
      <c r="H28" s="321"/>
      <c r="I28" s="321"/>
      <c r="J28" s="321"/>
      <c r="K28" s="321"/>
      <c r="L28" s="321"/>
      <c r="M28" s="321"/>
      <c r="N28" s="322"/>
    </row>
    <row r="29" spans="1:15">
      <c r="A29" s="323"/>
      <c r="B29" s="324"/>
      <c r="C29" s="324"/>
      <c r="D29" s="324"/>
      <c r="E29" s="324"/>
      <c r="F29" s="324"/>
      <c r="G29" s="324"/>
      <c r="H29" s="324"/>
      <c r="I29" s="324"/>
      <c r="J29" s="324"/>
      <c r="K29" s="324"/>
      <c r="L29" s="324"/>
      <c r="M29" s="324"/>
      <c r="N29" s="325"/>
    </row>
  </sheetData>
  <mergeCells count="3">
    <mergeCell ref="A27:N29"/>
    <mergeCell ref="B1:C1"/>
    <mergeCell ref="D1:E1"/>
  </mergeCells>
  <pageMargins left="0.51181102362204722" right="0.51181102362204722" top="0.74803149606299213" bottom="0.74803149606299213"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INFO</vt:lpstr>
      <vt:lpstr>2006 Original</vt:lpstr>
      <vt:lpstr>2016 Original</vt:lpstr>
      <vt:lpstr>2021 Original</vt:lpstr>
      <vt:lpstr>2021 CTDataMaker</vt:lpstr>
      <vt:lpstr>Thresholds</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Created by Chris Willms;Edited by Chris Willms</dc:creator>
  <cp:lastModifiedBy>Remus</cp:lastModifiedBy>
  <cp:lastPrinted>2018-06-18T16:36:45Z</cp:lastPrinted>
  <dcterms:created xsi:type="dcterms:W3CDTF">2018-05-09T18:33:31Z</dcterms:created>
  <dcterms:modified xsi:type="dcterms:W3CDTF">2023-05-29T03:33:35Z</dcterms:modified>
</cp:coreProperties>
</file>